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2120" windowHeight="8490" activeTab="0"/>
  </bookViews>
  <sheets>
    <sheet name="班版座位表" sheetId="1" r:id="rId1"/>
    <sheet name="座位表點名" sheetId="2" r:id="rId2"/>
    <sheet name="工作表1" sheetId="3" r:id="rId3"/>
    <sheet name="校版座位表" sheetId="4" r:id="rId4"/>
  </sheets>
  <definedNames>
    <definedName name="_xlnm.Print_Area" localSheetId="3">'校版座位表'!$E$1:$S$34</definedName>
  </definedNames>
  <calcPr fullCalcOnLoad="1"/>
</workbook>
</file>

<file path=xl/sharedStrings.xml><?xml version="1.0" encoding="utf-8"?>
<sst xmlns="http://schemas.openxmlformats.org/spreadsheetml/2006/main" count="151" uniqueCount="108">
  <si>
    <t>講台</t>
  </si>
  <si>
    <t>詹育宸</t>
  </si>
  <si>
    <t>黃怡寧</t>
  </si>
  <si>
    <t>汪彤</t>
  </si>
  <si>
    <t>溫梓荃</t>
  </si>
  <si>
    <t>吳睿桓</t>
  </si>
  <si>
    <t>李欣芳</t>
  </si>
  <si>
    <t>李家成</t>
  </si>
  <si>
    <t>沈佳興</t>
  </si>
  <si>
    <t>周佳誼</t>
  </si>
  <si>
    <t>林心湲</t>
  </si>
  <si>
    <t>林如枰</t>
  </si>
  <si>
    <t>林怡如</t>
  </si>
  <si>
    <t>林倩妤</t>
  </si>
  <si>
    <t>林純羽</t>
  </si>
  <si>
    <t>邱于瑄</t>
  </si>
  <si>
    <t>邱品寧</t>
  </si>
  <si>
    <t>姚宛汝</t>
  </si>
  <si>
    <t>施亞廷</t>
  </si>
  <si>
    <t>范鈺梅</t>
  </si>
  <si>
    <t>桂心潔</t>
  </si>
  <si>
    <t>張怡靜</t>
  </si>
  <si>
    <t>張洧瑞</t>
  </si>
  <si>
    <t>許育瑄</t>
  </si>
  <si>
    <t>郭冠儀</t>
  </si>
  <si>
    <t>郭斯婷</t>
  </si>
  <si>
    <t>陳姿妤</t>
  </si>
  <si>
    <t>陳美琳</t>
  </si>
  <si>
    <t>陳珮瑄</t>
  </si>
  <si>
    <t>黃子俞</t>
  </si>
  <si>
    <t>黃俊昇</t>
  </si>
  <si>
    <t>黃柏嶧</t>
  </si>
  <si>
    <t>黃迺云</t>
  </si>
  <si>
    <t>葉珮琁</t>
  </si>
  <si>
    <t>葛昱寬</t>
  </si>
  <si>
    <t>詹怡靜</t>
  </si>
  <si>
    <t>趙忠亭</t>
  </si>
  <si>
    <t>劉子菱</t>
  </si>
  <si>
    <t>潘思妤</t>
  </si>
  <si>
    <t>鄭幃文</t>
  </si>
  <si>
    <t>謝毅恩</t>
  </si>
  <si>
    <t>蘇維妮</t>
  </si>
  <si>
    <t>劉宇峻</t>
  </si>
  <si>
    <t>陳子恆</t>
  </si>
  <si>
    <t>蔡靜芳</t>
  </si>
  <si>
    <t>黃瀞儀</t>
  </si>
  <si>
    <t>講台</t>
  </si>
  <si>
    <t>楊育慈</t>
  </si>
  <si>
    <t>張子豪</t>
  </si>
  <si>
    <t>余珮慈</t>
  </si>
  <si>
    <t>卓晏汝</t>
  </si>
  <si>
    <t>李珮瑄</t>
  </si>
  <si>
    <t>仁德醫專102學年度第2學期「 五復206  」班教室座位平面圖</t>
  </si>
  <si>
    <t>四</t>
  </si>
  <si>
    <t>五</t>
  </si>
  <si>
    <t>一</t>
  </si>
  <si>
    <t>二</t>
  </si>
  <si>
    <t>姓名</t>
  </si>
  <si>
    <t>座號</t>
  </si>
  <si>
    <t>座位排</t>
  </si>
  <si>
    <t>若在10分鐘內進來，加劃一條左斜線○</t>
  </si>
  <si>
    <t>每節一上課記未到記○</t>
  </si>
  <si>
    <t>1、</t>
  </si>
  <si>
    <t>2、</t>
  </si>
  <si>
    <t>每週三班會報告</t>
  </si>
  <si>
    <t>李奕宏</t>
  </si>
  <si>
    <t>林汕珊</t>
  </si>
  <si>
    <t>林國濟</t>
  </si>
  <si>
    <t>陳姵馨</t>
  </si>
  <si>
    <t>溫之琳</t>
  </si>
  <si>
    <t>劉家秀</t>
  </si>
  <si>
    <t>羅文惠</t>
  </si>
  <si>
    <t>鍾宜樺</t>
  </si>
  <si>
    <t>黃靜儀</t>
  </si>
  <si>
    <t>許亦琪</t>
  </si>
  <si>
    <t>蘇昱瑋</t>
  </si>
  <si>
    <t>萬庭妤</t>
  </si>
  <si>
    <t>莊祐安</t>
  </si>
  <si>
    <t>賴采媛</t>
  </si>
  <si>
    <t>洪秝婷</t>
  </si>
  <si>
    <t>黃雅韓</t>
  </si>
  <si>
    <t>張芷瑄</t>
  </si>
  <si>
    <t>蔡永澤</t>
  </si>
  <si>
    <t>陳佩慈</t>
  </si>
  <si>
    <t>謝依蒨</t>
  </si>
  <si>
    <t>許歆珮</t>
  </si>
  <si>
    <t>呂誌欣</t>
  </si>
  <si>
    <t>李昀臻</t>
  </si>
  <si>
    <t>陳愷蘋</t>
  </si>
  <si>
    <t>楊苡巧</t>
  </si>
  <si>
    <t>羅安渝</t>
  </si>
  <si>
    <t>何致慶</t>
  </si>
  <si>
    <t>鐘翎甄</t>
  </si>
  <si>
    <t>王紹丞</t>
  </si>
  <si>
    <t>鄭雯卉</t>
  </si>
  <si>
    <t>林巧珍</t>
  </si>
  <si>
    <t>徐晟瑜</t>
  </si>
  <si>
    <t>林子恩</t>
  </si>
  <si>
    <t>黃婷謙</t>
  </si>
  <si>
    <t>座號</t>
  </si>
  <si>
    <t>姓名</t>
  </si>
  <si>
    <t>邱昱杰</t>
  </si>
  <si>
    <t>曾素嫻</t>
  </si>
  <si>
    <t>陳采妤</t>
  </si>
  <si>
    <t>黃稜恩</t>
  </si>
  <si>
    <t>郭芷萱</t>
  </si>
  <si>
    <t>鐘文佳</t>
  </si>
  <si>
    <t>110第2學期 五B201座位表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</si>
</sst>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5">
    <font>
      <sz val="12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color indexed="9"/>
      <name val="標楷體"/>
      <family val="4"/>
    </font>
    <font>
      <sz val="12"/>
      <name val="標楷體"/>
      <family val="4"/>
    </font>
    <font>
      <u val="single"/>
      <sz val="12"/>
      <name val="標楷體"/>
      <family val="4"/>
    </font>
    <font>
      <sz val="12"/>
      <color indexed="9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2"/>
      <color indexed="9"/>
      <name val="新細明體"/>
      <family val="1"/>
    </font>
    <font>
      <sz val="14"/>
      <color indexed="9"/>
      <name val="標楷體"/>
      <family val="4"/>
    </font>
    <font>
      <sz val="10"/>
      <color indexed="9"/>
      <name val="標楷體"/>
      <family val="4"/>
    </font>
    <font>
      <b/>
      <sz val="16"/>
      <name val="新細明體"/>
      <family val="1"/>
    </font>
    <font>
      <b/>
      <sz val="12"/>
      <name val="標楷體"/>
      <family val="4"/>
    </font>
    <font>
      <sz val="20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b/>
      <sz val="16"/>
      <color indexed="9"/>
      <name val="標楷體"/>
      <family val="4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6"/>
      <color theme="0"/>
      <name val="標楷體"/>
      <family val="4"/>
    </font>
    <font>
      <b/>
      <sz val="16"/>
      <color theme="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ck"/>
      <right style="thick"/>
      <top style="thick"/>
      <bottom>
        <color indexed="63"/>
      </bottom>
    </border>
    <border>
      <left/>
      <right>
        <color indexed="63"/>
      </right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3" fillId="0" borderId="36" xfId="0" applyNumberFormat="1" applyFont="1" applyBorder="1" applyAlignment="1">
      <alignment horizontal="center" vertical="center"/>
    </xf>
    <xf numFmtId="0" fontId="3" fillId="32" borderId="36" xfId="0" applyNumberFormat="1" applyFont="1" applyFill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37" xfId="0" applyNumberFormat="1" applyFont="1" applyBorder="1" applyAlignment="1">
      <alignment horizontal="center" vertical="center"/>
    </xf>
    <xf numFmtId="0" fontId="17" fillId="0" borderId="38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horizontal="center" vertical="center"/>
    </xf>
    <xf numFmtId="0" fontId="17" fillId="0" borderId="40" xfId="0" applyNumberFormat="1" applyFont="1" applyFill="1" applyBorder="1" applyAlignment="1">
      <alignment horizontal="center" vertical="center"/>
    </xf>
    <xf numFmtId="0" fontId="17" fillId="0" borderId="41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7" fillId="0" borderId="44" xfId="0" applyNumberFormat="1" applyFont="1" applyBorder="1" applyAlignment="1">
      <alignment horizontal="center" vertical="center"/>
    </xf>
    <xf numFmtId="0" fontId="17" fillId="0" borderId="45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17" fillId="0" borderId="38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center"/>
    </xf>
    <xf numFmtId="0" fontId="53" fillId="0" borderId="37" xfId="0" applyNumberFormat="1" applyFont="1" applyBorder="1" applyAlignment="1">
      <alignment horizont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7" fillId="0" borderId="49" xfId="0" applyNumberFormat="1" applyFont="1" applyBorder="1" applyAlignment="1">
      <alignment horizontal="center" vertical="center"/>
    </xf>
    <xf numFmtId="0" fontId="54" fillId="0" borderId="45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7" fillId="32" borderId="45" xfId="0" applyNumberFormat="1" applyFont="1" applyFill="1" applyBorder="1" applyAlignment="1">
      <alignment horizontal="center" vertical="center"/>
    </xf>
    <xf numFmtId="0" fontId="17" fillId="32" borderId="4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17" fillId="0" borderId="44" xfId="0" applyNumberFormat="1" applyFont="1" applyFill="1" applyBorder="1" applyAlignment="1">
      <alignment horizontal="center" vertical="center"/>
    </xf>
    <xf numFmtId="0" fontId="17" fillId="0" borderId="45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6" fontId="15" fillId="0" borderId="50" xfId="0" applyNumberFormat="1" applyFont="1" applyBorder="1" applyAlignment="1">
      <alignment horizontal="center" vertical="center"/>
    </xf>
    <xf numFmtId="176" fontId="15" fillId="0" borderId="51" xfId="0" applyNumberFormat="1" applyFont="1" applyBorder="1" applyAlignment="1">
      <alignment horizontal="center" vertical="center"/>
    </xf>
    <xf numFmtId="176" fontId="15" fillId="0" borderId="52" xfId="0" applyNumberFormat="1" applyFont="1" applyBorder="1" applyAlignment="1">
      <alignment horizontal="center" vertical="center"/>
    </xf>
    <xf numFmtId="176" fontId="15" fillId="0" borderId="21" xfId="0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76" fontId="15" fillId="0" borderId="28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8" fillId="32" borderId="49" xfId="0" applyFont="1" applyFill="1" applyBorder="1" applyAlignment="1">
      <alignment horizontal="center" vertical="center"/>
    </xf>
    <xf numFmtId="0" fontId="53" fillId="0" borderId="31" xfId="0" applyNumberFormat="1" applyFont="1" applyBorder="1" applyAlignment="1">
      <alignment horizontal="center" vertical="center"/>
    </xf>
    <xf numFmtId="0" fontId="54" fillId="0" borderId="44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M10" sqref="M10"/>
    </sheetView>
  </sheetViews>
  <sheetFormatPr defaultColWidth="9.00390625" defaultRowHeight="16.5"/>
  <cols>
    <col min="1" max="1" width="5.50390625" style="4" bestFit="1" customWidth="1"/>
    <col min="2" max="2" width="7.125" style="2" customWidth="1"/>
    <col min="3" max="3" width="1.12109375" style="2" customWidth="1"/>
    <col min="4" max="4" width="8.875" style="1" bestFit="1" customWidth="1"/>
    <col min="5" max="8" width="9.00390625" style="1" customWidth="1"/>
    <col min="9" max="9" width="0" style="1" hidden="1" customWidth="1"/>
    <col min="10" max="16384" width="9.00390625" style="2" customWidth="1"/>
  </cols>
  <sheetData>
    <row r="1" spans="4:9" ht="15" customHeight="1">
      <c r="D1" s="22"/>
      <c r="E1" s="22"/>
      <c r="F1" s="22"/>
      <c r="G1" s="22"/>
      <c r="H1" s="22"/>
      <c r="I1" s="22"/>
    </row>
    <row r="2" spans="4:9" ht="15" customHeight="1">
      <c r="D2" s="79" t="s">
        <v>107</v>
      </c>
      <c r="E2" s="79"/>
      <c r="F2" s="79"/>
      <c r="G2" s="79"/>
      <c r="H2" s="79"/>
      <c r="I2" s="74"/>
    </row>
    <row r="3" spans="4:9" ht="15" customHeight="1" thickBot="1">
      <c r="D3" s="79"/>
      <c r="E3" s="79"/>
      <c r="F3" s="79"/>
      <c r="G3" s="79"/>
      <c r="H3" s="79"/>
      <c r="I3" s="74"/>
    </row>
    <row r="4" spans="1:8" ht="15" customHeight="1" thickBot="1">
      <c r="A4" s="78" t="s">
        <v>99</v>
      </c>
      <c r="B4" s="56" t="s">
        <v>100</v>
      </c>
      <c r="D4" s="80"/>
      <c r="E4" s="80"/>
      <c r="F4" s="80"/>
      <c r="G4" s="80"/>
      <c r="H4" s="80"/>
    </row>
    <row r="5" spans="1:10" ht="15" customHeight="1" thickTop="1">
      <c r="A5" s="45">
        <v>1</v>
      </c>
      <c r="B5" s="48" t="s">
        <v>74</v>
      </c>
      <c r="D5" s="58">
        <v>25</v>
      </c>
      <c r="E5" s="57">
        <v>19</v>
      </c>
      <c r="F5" s="132"/>
      <c r="G5" s="132"/>
      <c r="H5" s="132"/>
      <c r="I5" s="73"/>
      <c r="J5" s="132"/>
    </row>
    <row r="6" spans="1:10" ht="15" customHeight="1">
      <c r="A6" s="45">
        <v>2</v>
      </c>
      <c r="B6" s="48" t="s">
        <v>75</v>
      </c>
      <c r="D6" s="87" t="str">
        <f>VLOOKUP(D5,$A:$B,2,FALSE)</f>
        <v>徐晟瑜</v>
      </c>
      <c r="E6" s="87" t="str">
        <f>VLOOKUP(E5,$A:$B,2,FALSE)</f>
        <v>何致慶</v>
      </c>
      <c r="F6" s="133" t="e">
        <f>VLOOKUP(F5,$A:$B,2,FALSE)</f>
        <v>#N/A</v>
      </c>
      <c r="G6" s="133"/>
      <c r="H6" s="133"/>
      <c r="I6" s="96" t="e">
        <f>VLOOKUP(I5,$A:$B,2,FALSE)</f>
        <v>#N/A</v>
      </c>
      <c r="J6" s="133"/>
    </row>
    <row r="7" spans="1:10" ht="15" customHeight="1">
      <c r="A7" s="45">
        <v>4</v>
      </c>
      <c r="B7" s="48" t="s">
        <v>76</v>
      </c>
      <c r="D7" s="87"/>
      <c r="E7" s="87"/>
      <c r="F7" s="133"/>
      <c r="G7" s="133"/>
      <c r="H7" s="133"/>
      <c r="I7" s="96"/>
      <c r="J7" s="133"/>
    </row>
    <row r="8" spans="1:10" ht="15" customHeight="1" thickBot="1">
      <c r="A8" s="77">
        <v>5</v>
      </c>
      <c r="B8" s="50" t="s">
        <v>77</v>
      </c>
      <c r="D8" s="87"/>
      <c r="E8" s="87"/>
      <c r="F8" s="133"/>
      <c r="G8" s="133"/>
      <c r="H8" s="133"/>
      <c r="I8" s="96"/>
      <c r="J8" s="133"/>
    </row>
    <row r="9" spans="1:10" ht="15" customHeight="1" thickBot="1">
      <c r="A9" s="134">
        <v>6</v>
      </c>
      <c r="B9" s="135" t="s">
        <v>78</v>
      </c>
      <c r="D9" s="88"/>
      <c r="E9" s="88"/>
      <c r="F9" s="101"/>
      <c r="G9" s="101"/>
      <c r="H9" s="101"/>
      <c r="I9" s="97"/>
      <c r="J9" s="101"/>
    </row>
    <row r="10" spans="1:10" ht="15" customHeight="1" thickTop="1">
      <c r="A10" s="45">
        <v>7</v>
      </c>
      <c r="B10" s="48" t="s">
        <v>79</v>
      </c>
      <c r="D10" s="59">
        <v>15</v>
      </c>
      <c r="E10" s="60">
        <v>9</v>
      </c>
      <c r="F10" s="59">
        <v>28</v>
      </c>
      <c r="G10" s="59">
        <v>32</v>
      </c>
      <c r="H10" s="59">
        <v>14</v>
      </c>
      <c r="I10" s="60"/>
      <c r="J10" s="59">
        <v>4</v>
      </c>
    </row>
    <row r="11" spans="1:10" ht="15" customHeight="1">
      <c r="A11" s="45">
        <v>8</v>
      </c>
      <c r="B11" s="48" t="s">
        <v>80</v>
      </c>
      <c r="D11" s="81" t="str">
        <f aca="true" t="shared" si="0" ref="D11:I11">VLOOKUP(D10,$A:$B,2,FALSE)</f>
        <v>李昀臻</v>
      </c>
      <c r="E11" s="84" t="str">
        <f t="shared" si="0"/>
        <v>張芷瑄</v>
      </c>
      <c r="F11" s="87" t="str">
        <f t="shared" si="0"/>
        <v>邱昱杰</v>
      </c>
      <c r="G11" s="87" t="str">
        <f t="shared" si="0"/>
        <v>郭芷萱</v>
      </c>
      <c r="H11" s="87" t="str">
        <f t="shared" si="0"/>
        <v>呂誌欣</v>
      </c>
      <c r="I11" s="89" t="e">
        <f t="shared" si="0"/>
        <v>#N/A</v>
      </c>
      <c r="J11" s="87" t="str">
        <f>VLOOKUP(J10,$A:$B,2,FALSE)</f>
        <v>萬庭妤</v>
      </c>
    </row>
    <row r="12" spans="1:10" ht="15" customHeight="1">
      <c r="A12" s="45">
        <v>9</v>
      </c>
      <c r="B12" s="48" t="s">
        <v>81</v>
      </c>
      <c r="D12" s="82"/>
      <c r="E12" s="85"/>
      <c r="F12" s="87"/>
      <c r="G12" s="87"/>
      <c r="H12" s="87"/>
      <c r="I12" s="90"/>
      <c r="J12" s="87"/>
    </row>
    <row r="13" spans="1:10" ht="15" customHeight="1" thickBot="1">
      <c r="A13" s="77">
        <v>10</v>
      </c>
      <c r="B13" s="50" t="s">
        <v>82</v>
      </c>
      <c r="D13" s="82"/>
      <c r="E13" s="85"/>
      <c r="F13" s="87"/>
      <c r="G13" s="87"/>
      <c r="H13" s="87"/>
      <c r="I13" s="90"/>
      <c r="J13" s="87"/>
    </row>
    <row r="14" spans="1:10" ht="15" customHeight="1" thickBot="1">
      <c r="A14" s="134">
        <v>11</v>
      </c>
      <c r="B14" s="135" t="s">
        <v>83</v>
      </c>
      <c r="D14" s="83"/>
      <c r="E14" s="86"/>
      <c r="F14" s="91"/>
      <c r="G14" s="91"/>
      <c r="H14" s="91"/>
      <c r="I14" s="90"/>
      <c r="J14" s="91"/>
    </row>
    <row r="15" spans="1:10" ht="15" customHeight="1" thickTop="1">
      <c r="A15" s="45">
        <v>12</v>
      </c>
      <c r="B15" s="48" t="s">
        <v>84</v>
      </c>
      <c r="D15" s="61">
        <v>26</v>
      </c>
      <c r="E15" s="57">
        <v>21</v>
      </c>
      <c r="F15" s="58">
        <v>31</v>
      </c>
      <c r="G15" s="58">
        <v>33</v>
      </c>
      <c r="H15" s="58">
        <v>17</v>
      </c>
      <c r="I15" s="57"/>
      <c r="J15" s="58">
        <v>16</v>
      </c>
    </row>
    <row r="16" spans="1:10" ht="15" customHeight="1">
      <c r="A16" s="45">
        <v>13</v>
      </c>
      <c r="B16" s="48" t="s">
        <v>85</v>
      </c>
      <c r="D16" s="81" t="str">
        <f aca="true" t="shared" si="1" ref="D16:I16">VLOOKUP(D15,$A:$B,2,FALSE)</f>
        <v>林子恩</v>
      </c>
      <c r="E16" s="91" t="str">
        <f t="shared" si="1"/>
        <v>王紹丞</v>
      </c>
      <c r="F16" s="87" t="str">
        <f t="shared" si="1"/>
        <v>黃稜恩</v>
      </c>
      <c r="G16" s="87" t="str">
        <f t="shared" si="1"/>
        <v>鐘文佳</v>
      </c>
      <c r="H16" s="87" t="str">
        <f t="shared" si="1"/>
        <v>楊苡巧</v>
      </c>
      <c r="I16" s="89" t="e">
        <f t="shared" si="1"/>
        <v>#N/A</v>
      </c>
      <c r="J16" s="87" t="str">
        <f>VLOOKUP(J15,$A:$B,2,FALSE)</f>
        <v>陳愷蘋</v>
      </c>
    </row>
    <row r="17" spans="1:10" ht="15" customHeight="1">
      <c r="A17" s="45">
        <v>14</v>
      </c>
      <c r="B17" s="48" t="s">
        <v>86</v>
      </c>
      <c r="D17" s="82"/>
      <c r="E17" s="98"/>
      <c r="F17" s="87"/>
      <c r="G17" s="87"/>
      <c r="H17" s="87"/>
      <c r="I17" s="90"/>
      <c r="J17" s="87"/>
    </row>
    <row r="18" spans="1:10" ht="15" customHeight="1" thickBot="1">
      <c r="A18" s="77">
        <v>15</v>
      </c>
      <c r="B18" s="50" t="s">
        <v>87</v>
      </c>
      <c r="D18" s="82"/>
      <c r="E18" s="98"/>
      <c r="F18" s="87"/>
      <c r="G18" s="87"/>
      <c r="H18" s="87"/>
      <c r="I18" s="90"/>
      <c r="J18" s="87"/>
    </row>
    <row r="19" spans="1:10" ht="15" customHeight="1" thickBot="1">
      <c r="A19" s="134">
        <v>16</v>
      </c>
      <c r="B19" s="135" t="s">
        <v>88</v>
      </c>
      <c r="D19" s="83"/>
      <c r="E19" s="99"/>
      <c r="F19" s="88"/>
      <c r="G19" s="88"/>
      <c r="H19" s="88"/>
      <c r="I19" s="95"/>
      <c r="J19" s="88"/>
    </row>
    <row r="20" spans="1:10" ht="15" customHeight="1" thickTop="1">
      <c r="A20" s="45">
        <v>17</v>
      </c>
      <c r="B20" s="48" t="s">
        <v>89</v>
      </c>
      <c r="D20" s="62">
        <v>2</v>
      </c>
      <c r="E20" s="60">
        <v>18</v>
      </c>
      <c r="F20" s="59">
        <v>29</v>
      </c>
      <c r="G20" s="59">
        <v>30</v>
      </c>
      <c r="H20" s="59">
        <v>20</v>
      </c>
      <c r="I20" s="60"/>
      <c r="J20" s="59">
        <v>23</v>
      </c>
    </row>
    <row r="21" spans="1:10" ht="15" customHeight="1">
      <c r="A21" s="45">
        <v>18</v>
      </c>
      <c r="B21" s="48" t="s">
        <v>90</v>
      </c>
      <c r="D21" s="81" t="str">
        <f aca="true" t="shared" si="2" ref="D21:I21">VLOOKUP(D20,$A:$B,2,FALSE)</f>
        <v>蘇昱瑋</v>
      </c>
      <c r="E21" s="84" t="str">
        <f t="shared" si="2"/>
        <v>羅安渝</v>
      </c>
      <c r="F21" s="87" t="str">
        <f t="shared" si="2"/>
        <v>曾素嫻</v>
      </c>
      <c r="G21" s="87" t="str">
        <f t="shared" si="2"/>
        <v>陳采妤</v>
      </c>
      <c r="H21" s="87" t="str">
        <f t="shared" si="2"/>
        <v>鐘翎甄</v>
      </c>
      <c r="I21" s="89" t="e">
        <f t="shared" si="2"/>
        <v>#N/A</v>
      </c>
      <c r="J21" s="87" t="str">
        <f>VLOOKUP(J20,$A:$B,2,FALSE)</f>
        <v>林巧珍</v>
      </c>
    </row>
    <row r="22" spans="1:10" ht="15" customHeight="1">
      <c r="A22" s="45">
        <v>19</v>
      </c>
      <c r="B22" s="48" t="s">
        <v>91</v>
      </c>
      <c r="D22" s="82"/>
      <c r="E22" s="85"/>
      <c r="F22" s="87"/>
      <c r="G22" s="87"/>
      <c r="H22" s="87"/>
      <c r="I22" s="90"/>
      <c r="J22" s="87"/>
    </row>
    <row r="23" spans="1:10" ht="15" customHeight="1" thickBot="1">
      <c r="A23" s="77">
        <v>20</v>
      </c>
      <c r="B23" s="50" t="s">
        <v>92</v>
      </c>
      <c r="D23" s="82"/>
      <c r="E23" s="85"/>
      <c r="F23" s="87"/>
      <c r="G23" s="87"/>
      <c r="H23" s="87"/>
      <c r="I23" s="90"/>
      <c r="J23" s="87"/>
    </row>
    <row r="24" spans="1:10" ht="15" customHeight="1" thickBot="1">
      <c r="A24" s="78">
        <v>21</v>
      </c>
      <c r="B24" s="56" t="s">
        <v>93</v>
      </c>
      <c r="C24" s="3"/>
      <c r="D24" s="83"/>
      <c r="E24" s="86"/>
      <c r="F24" s="91"/>
      <c r="G24" s="91"/>
      <c r="H24" s="91"/>
      <c r="I24" s="90"/>
      <c r="J24" s="91"/>
    </row>
    <row r="25" spans="1:10" ht="15" customHeight="1" thickTop="1">
      <c r="A25" s="45">
        <v>22</v>
      </c>
      <c r="B25" s="48" t="s">
        <v>94</v>
      </c>
      <c r="D25" s="61">
        <v>1</v>
      </c>
      <c r="E25" s="57">
        <v>5</v>
      </c>
      <c r="F25" s="58">
        <v>8</v>
      </c>
      <c r="G25" s="58">
        <v>11</v>
      </c>
      <c r="H25" s="58">
        <v>6</v>
      </c>
      <c r="I25" s="57"/>
      <c r="J25" s="58">
        <v>7</v>
      </c>
    </row>
    <row r="26" spans="1:10" ht="15" customHeight="1">
      <c r="A26" s="45">
        <v>23</v>
      </c>
      <c r="B26" s="48" t="s">
        <v>95</v>
      </c>
      <c r="D26" s="107" t="str">
        <f aca="true" t="shared" si="3" ref="D26:I26">VLOOKUP(D25,$A:$B,2,FALSE)</f>
        <v>許亦琪</v>
      </c>
      <c r="E26" s="84" t="str">
        <f t="shared" si="3"/>
        <v>莊祐安</v>
      </c>
      <c r="F26" s="87" t="str">
        <f t="shared" si="3"/>
        <v>黃雅韓</v>
      </c>
      <c r="G26" s="87" t="str">
        <f t="shared" si="3"/>
        <v>陳佩慈</v>
      </c>
      <c r="H26" s="87" t="str">
        <f t="shared" si="3"/>
        <v>賴采媛</v>
      </c>
      <c r="I26" s="89" t="e">
        <f t="shared" si="3"/>
        <v>#N/A</v>
      </c>
      <c r="J26" s="87" t="str">
        <f>VLOOKUP(J25,$A:$B,2,FALSE)</f>
        <v>洪秝婷</v>
      </c>
    </row>
    <row r="27" spans="1:10" ht="15" customHeight="1" thickBot="1">
      <c r="A27" s="77">
        <v>25</v>
      </c>
      <c r="B27" s="50" t="s">
        <v>96</v>
      </c>
      <c r="D27" s="107"/>
      <c r="E27" s="85"/>
      <c r="F27" s="87"/>
      <c r="G27" s="87"/>
      <c r="H27" s="87"/>
      <c r="I27" s="90"/>
      <c r="J27" s="87"/>
    </row>
    <row r="28" spans="1:10" ht="15" customHeight="1">
      <c r="A28" s="78">
        <v>26</v>
      </c>
      <c r="B28" s="56" t="s">
        <v>97</v>
      </c>
      <c r="D28" s="107"/>
      <c r="E28" s="85"/>
      <c r="F28" s="87"/>
      <c r="G28" s="87"/>
      <c r="H28" s="87"/>
      <c r="I28" s="90"/>
      <c r="J28" s="87"/>
    </row>
    <row r="29" spans="1:10" ht="15" customHeight="1" thickBot="1">
      <c r="A29" s="45">
        <v>27</v>
      </c>
      <c r="B29" s="48" t="s">
        <v>98</v>
      </c>
      <c r="C29" s="36"/>
      <c r="D29" s="108"/>
      <c r="E29" s="86"/>
      <c r="F29" s="88"/>
      <c r="G29" s="88"/>
      <c r="H29" s="88"/>
      <c r="I29" s="95"/>
      <c r="J29" s="88"/>
    </row>
    <row r="30" spans="1:10" ht="15" customHeight="1" thickTop="1">
      <c r="A30" s="45">
        <v>28</v>
      </c>
      <c r="B30" s="48" t="s">
        <v>101</v>
      </c>
      <c r="C30" s="29"/>
      <c r="D30" s="72"/>
      <c r="E30" s="72">
        <v>12</v>
      </c>
      <c r="F30" s="71">
        <v>22</v>
      </c>
      <c r="G30" s="71">
        <v>10</v>
      </c>
      <c r="H30" s="71">
        <v>13</v>
      </c>
      <c r="I30" s="71"/>
      <c r="J30" s="71">
        <v>27</v>
      </c>
    </row>
    <row r="31" spans="1:10" ht="15" customHeight="1" thickBot="1">
      <c r="A31" s="45">
        <v>29</v>
      </c>
      <c r="B31" s="48" t="s">
        <v>102</v>
      </c>
      <c r="D31" s="104" t="e">
        <f aca="true" t="shared" si="4" ref="D31:I31">VLOOKUP(D30,$A:$B,2,FALSE)</f>
        <v>#N/A</v>
      </c>
      <c r="E31" s="104" t="str">
        <f>VLOOKUP(E30,$A:$B,2,FALSE)</f>
        <v>謝依蒨</v>
      </c>
      <c r="F31" s="88" t="str">
        <f t="shared" si="4"/>
        <v>鄭雯卉</v>
      </c>
      <c r="G31" s="104" t="str">
        <f>VLOOKUP(G30,$A:$B,2,FALSE)</f>
        <v>蔡永澤</v>
      </c>
      <c r="H31" s="88" t="str">
        <f t="shared" si="4"/>
        <v>許歆珮</v>
      </c>
      <c r="I31" s="102" t="e">
        <f t="shared" si="4"/>
        <v>#N/A</v>
      </c>
      <c r="J31" s="88" t="str">
        <f>VLOOKUP(J30,$A:$B,2,FALSE)</f>
        <v>黃婷謙</v>
      </c>
    </row>
    <row r="32" spans="1:10" ht="15" customHeight="1" thickBot="1" thickTop="1">
      <c r="A32" s="77">
        <v>30</v>
      </c>
      <c r="B32" s="50" t="s">
        <v>103</v>
      </c>
      <c r="D32" s="105"/>
      <c r="E32" s="131"/>
      <c r="F32" s="100"/>
      <c r="G32" s="105"/>
      <c r="H32" s="100"/>
      <c r="I32" s="103"/>
      <c r="J32" s="100"/>
    </row>
    <row r="33" spans="1:10" ht="15" customHeight="1" thickBot="1" thickTop="1">
      <c r="A33" s="78">
        <v>31</v>
      </c>
      <c r="B33" s="56" t="s">
        <v>104</v>
      </c>
      <c r="D33" s="105"/>
      <c r="E33" s="131"/>
      <c r="F33" s="100"/>
      <c r="G33" s="105"/>
      <c r="H33" s="100"/>
      <c r="I33" s="103"/>
      <c r="J33" s="100"/>
    </row>
    <row r="34" spans="1:10" ht="15" customHeight="1" thickBot="1" thickTop="1">
      <c r="A34" s="45">
        <v>32</v>
      </c>
      <c r="B34" s="48" t="s">
        <v>105</v>
      </c>
      <c r="D34" s="105"/>
      <c r="E34" s="131"/>
      <c r="F34" s="100"/>
      <c r="G34" s="105"/>
      <c r="H34" s="100"/>
      <c r="I34" s="103"/>
      <c r="J34" s="100"/>
    </row>
    <row r="35" spans="1:3" ht="15" customHeight="1" thickBot="1" thickTop="1">
      <c r="A35" s="77">
        <v>33</v>
      </c>
      <c r="B35" s="50" t="s">
        <v>106</v>
      </c>
      <c r="C35" s="106"/>
    </row>
    <row r="36" spans="1:8" ht="15" customHeight="1" thickBot="1">
      <c r="A36" s="75"/>
      <c r="B36" s="3"/>
      <c r="C36" s="106"/>
      <c r="D36" s="8"/>
      <c r="E36" s="92" t="s">
        <v>0</v>
      </c>
      <c r="F36" s="93"/>
      <c r="G36" s="94"/>
      <c r="H36" s="13"/>
    </row>
    <row r="37" spans="1:8" ht="15" customHeight="1">
      <c r="A37" s="75"/>
      <c r="B37" s="3"/>
      <c r="C37" s="106"/>
      <c r="D37" s="8"/>
      <c r="E37" s="13"/>
      <c r="F37" s="13"/>
      <c r="G37" s="13"/>
      <c r="H37" s="13"/>
    </row>
    <row r="38" spans="1:4" ht="15" customHeight="1">
      <c r="A38" s="75"/>
      <c r="B38" s="3"/>
      <c r="C38" s="106"/>
      <c r="D38" s="8"/>
    </row>
    <row r="39" spans="1:2" ht="15" customHeight="1">
      <c r="A39" s="75"/>
      <c r="B39" s="3"/>
    </row>
    <row r="40" spans="1:2" ht="15" customHeight="1">
      <c r="A40" s="75"/>
      <c r="B40" s="3"/>
    </row>
    <row r="41" spans="1:8" ht="15" customHeight="1">
      <c r="A41" s="75"/>
      <c r="B41" s="3"/>
      <c r="F41" s="7"/>
      <c r="G41" s="7"/>
      <c r="H41" s="7"/>
    </row>
    <row r="42" spans="1:8" ht="15" customHeight="1">
      <c r="A42" s="75"/>
      <c r="B42" s="3"/>
      <c r="F42" s="7"/>
      <c r="G42" s="7"/>
      <c r="H42" s="9"/>
    </row>
    <row r="43" spans="1:8" ht="15" customHeight="1">
      <c r="A43" s="75"/>
      <c r="B43" s="3"/>
      <c r="F43" s="11"/>
      <c r="G43" s="11"/>
      <c r="H43" s="12"/>
    </row>
    <row r="44" spans="1:5" ht="15" customHeight="1">
      <c r="A44" s="75"/>
      <c r="B44" s="3"/>
      <c r="E44" s="10"/>
    </row>
    <row r="45" spans="1:2" ht="21">
      <c r="A45" s="76">
        <v>101</v>
      </c>
      <c r="B45" s="6"/>
    </row>
  </sheetData>
  <sheetProtection/>
  <mergeCells count="45">
    <mergeCell ref="J6:J9"/>
    <mergeCell ref="J11:J14"/>
    <mergeCell ref="J16:J19"/>
    <mergeCell ref="J21:J24"/>
    <mergeCell ref="J26:J29"/>
    <mergeCell ref="J31:J34"/>
    <mergeCell ref="G21:G24"/>
    <mergeCell ref="G26:G29"/>
    <mergeCell ref="F21:F24"/>
    <mergeCell ref="D31:D34"/>
    <mergeCell ref="C35:C38"/>
    <mergeCell ref="D26:D29"/>
    <mergeCell ref="E31:E34"/>
    <mergeCell ref="E26:E29"/>
    <mergeCell ref="F31:F34"/>
    <mergeCell ref="E6:E9"/>
    <mergeCell ref="F6:F9"/>
    <mergeCell ref="G11:G14"/>
    <mergeCell ref="E16:E19"/>
    <mergeCell ref="H31:H34"/>
    <mergeCell ref="I26:I29"/>
    <mergeCell ref="F26:F29"/>
    <mergeCell ref="G31:G34"/>
    <mergeCell ref="G16:G19"/>
    <mergeCell ref="I31:I34"/>
    <mergeCell ref="I11:I14"/>
    <mergeCell ref="G6:G9"/>
    <mergeCell ref="F11:F14"/>
    <mergeCell ref="H11:H14"/>
    <mergeCell ref="E36:G36"/>
    <mergeCell ref="H21:H24"/>
    <mergeCell ref="E21:E24"/>
    <mergeCell ref="I16:I19"/>
    <mergeCell ref="I21:I24"/>
    <mergeCell ref="I6:I9"/>
    <mergeCell ref="D2:H4"/>
    <mergeCell ref="D11:D14"/>
    <mergeCell ref="E11:E14"/>
    <mergeCell ref="D16:D19"/>
    <mergeCell ref="H26:H29"/>
    <mergeCell ref="F16:F19"/>
    <mergeCell ref="H16:H19"/>
    <mergeCell ref="H6:H9"/>
    <mergeCell ref="D21:D24"/>
    <mergeCell ref="D6:D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34">
      <selection activeCell="K63" sqref="K63"/>
    </sheetView>
  </sheetViews>
  <sheetFormatPr defaultColWidth="9.00390625" defaultRowHeight="16.5"/>
  <cols>
    <col min="1" max="1" width="3.75390625" style="2" customWidth="1"/>
    <col min="2" max="2" width="3.875" style="39" customWidth="1"/>
    <col min="3" max="3" width="7.50390625" style="39" bestFit="1" customWidth="1"/>
    <col min="4" max="31" width="4.125" style="2" customWidth="1"/>
    <col min="32" max="16384" width="9.00390625" style="2" customWidth="1"/>
  </cols>
  <sheetData>
    <row r="1" spans="1:31" ht="16.5">
      <c r="A1" s="120" t="s">
        <v>59</v>
      </c>
      <c r="B1" s="122" t="s">
        <v>58</v>
      </c>
      <c r="C1" s="118" t="s">
        <v>57</v>
      </c>
      <c r="D1" s="124"/>
      <c r="E1" s="125"/>
      <c r="F1" s="125"/>
      <c r="G1" s="125"/>
      <c r="H1" s="125"/>
      <c r="I1" s="125"/>
      <c r="J1" s="126"/>
      <c r="K1" s="124"/>
      <c r="L1" s="125"/>
      <c r="M1" s="125"/>
      <c r="N1" s="125"/>
      <c r="O1" s="125"/>
      <c r="P1" s="125"/>
      <c r="Q1" s="126"/>
      <c r="R1" s="124"/>
      <c r="S1" s="125"/>
      <c r="T1" s="125"/>
      <c r="U1" s="125"/>
      <c r="V1" s="125"/>
      <c r="W1" s="125"/>
      <c r="X1" s="126"/>
      <c r="Y1" s="124"/>
      <c r="Z1" s="125"/>
      <c r="AA1" s="125"/>
      <c r="AB1" s="125"/>
      <c r="AC1" s="125"/>
      <c r="AD1" s="125"/>
      <c r="AE1" s="126"/>
    </row>
    <row r="2" spans="1:31" ht="16.5">
      <c r="A2" s="121"/>
      <c r="B2" s="123"/>
      <c r="C2" s="119"/>
      <c r="D2" s="115" t="s">
        <v>53</v>
      </c>
      <c r="E2" s="116"/>
      <c r="F2" s="116"/>
      <c r="G2" s="116"/>
      <c r="H2" s="116"/>
      <c r="I2" s="116"/>
      <c r="J2" s="117"/>
      <c r="K2" s="115" t="s">
        <v>54</v>
      </c>
      <c r="L2" s="116"/>
      <c r="M2" s="116"/>
      <c r="N2" s="116"/>
      <c r="O2" s="116"/>
      <c r="P2" s="116"/>
      <c r="Q2" s="117"/>
      <c r="R2" s="115" t="s">
        <v>55</v>
      </c>
      <c r="S2" s="116"/>
      <c r="T2" s="116"/>
      <c r="U2" s="116"/>
      <c r="V2" s="116"/>
      <c r="W2" s="116"/>
      <c r="X2" s="117"/>
      <c r="Y2" s="115" t="s">
        <v>56</v>
      </c>
      <c r="Z2" s="116"/>
      <c r="AA2" s="116"/>
      <c r="AB2" s="116"/>
      <c r="AC2" s="116"/>
      <c r="AD2" s="116"/>
      <c r="AE2" s="117"/>
    </row>
    <row r="3" spans="1:31" ht="16.5">
      <c r="A3" s="121"/>
      <c r="B3" s="123"/>
      <c r="C3" s="119"/>
      <c r="D3" s="45">
        <v>1</v>
      </c>
      <c r="E3" s="42">
        <v>2</v>
      </c>
      <c r="F3" s="42">
        <v>3</v>
      </c>
      <c r="G3" s="42">
        <v>4</v>
      </c>
      <c r="H3" s="42">
        <v>5</v>
      </c>
      <c r="I3" s="42">
        <v>6</v>
      </c>
      <c r="J3" s="46">
        <v>7</v>
      </c>
      <c r="K3" s="45">
        <v>1</v>
      </c>
      <c r="L3" s="42">
        <v>2</v>
      </c>
      <c r="M3" s="42">
        <v>3</v>
      </c>
      <c r="N3" s="42">
        <v>4</v>
      </c>
      <c r="O3" s="42">
        <v>5</v>
      </c>
      <c r="P3" s="42">
        <v>6</v>
      </c>
      <c r="Q3" s="46">
        <v>7</v>
      </c>
      <c r="R3" s="45">
        <v>1</v>
      </c>
      <c r="S3" s="42">
        <v>2</v>
      </c>
      <c r="T3" s="42">
        <v>3</v>
      </c>
      <c r="U3" s="42">
        <v>4</v>
      </c>
      <c r="V3" s="42">
        <v>5</v>
      </c>
      <c r="W3" s="42">
        <v>6</v>
      </c>
      <c r="X3" s="46">
        <v>7</v>
      </c>
      <c r="Y3" s="45">
        <v>1</v>
      </c>
      <c r="Z3" s="42">
        <v>2</v>
      </c>
      <c r="AA3" s="42">
        <v>3</v>
      </c>
      <c r="AB3" s="42">
        <v>4</v>
      </c>
      <c r="AC3" s="42">
        <v>5</v>
      </c>
      <c r="AD3" s="42">
        <v>6</v>
      </c>
      <c r="AE3" s="46">
        <v>7</v>
      </c>
    </row>
    <row r="4" spans="1:31" ht="15" customHeight="1">
      <c r="A4" s="109">
        <v>5</v>
      </c>
      <c r="B4" s="40">
        <v>34</v>
      </c>
      <c r="C4" s="44" t="str">
        <f>VLOOKUP(B4,'班版座位表'!A:B,2,2)</f>
        <v>鐘文佳</v>
      </c>
      <c r="D4" s="47"/>
      <c r="E4" s="5"/>
      <c r="F4" s="5"/>
      <c r="G4" s="5"/>
      <c r="H4" s="5"/>
      <c r="I4" s="5"/>
      <c r="J4" s="48"/>
      <c r="K4" s="47"/>
      <c r="L4" s="5"/>
      <c r="M4" s="5"/>
      <c r="N4" s="5"/>
      <c r="O4" s="5"/>
      <c r="P4" s="5"/>
      <c r="Q4" s="48"/>
      <c r="R4" s="47"/>
      <c r="S4" s="5"/>
      <c r="T4" s="5"/>
      <c r="U4" s="5"/>
      <c r="V4" s="5"/>
      <c r="W4" s="5"/>
      <c r="X4" s="48"/>
      <c r="Y4" s="47"/>
      <c r="Z4" s="5"/>
      <c r="AA4" s="5"/>
      <c r="AB4" s="5"/>
      <c r="AC4" s="5"/>
      <c r="AD4" s="5"/>
      <c r="AE4" s="48"/>
    </row>
    <row r="5" spans="1:31" ht="15" customHeight="1">
      <c r="A5" s="109"/>
      <c r="B5" s="40">
        <v>26</v>
      </c>
      <c r="C5" s="44" t="str">
        <f>VLOOKUP(B5,'班版座位表'!A:B,2,2)</f>
        <v>林子恩</v>
      </c>
      <c r="D5" s="47"/>
      <c r="E5" s="5"/>
      <c r="F5" s="5"/>
      <c r="G5" s="5"/>
      <c r="H5" s="5"/>
      <c r="I5" s="5"/>
      <c r="J5" s="48"/>
      <c r="K5" s="47"/>
      <c r="L5" s="5"/>
      <c r="M5" s="5"/>
      <c r="N5" s="5"/>
      <c r="O5" s="5"/>
      <c r="P5" s="5"/>
      <c r="Q5" s="48"/>
      <c r="R5" s="47"/>
      <c r="S5" s="5"/>
      <c r="T5" s="5"/>
      <c r="U5" s="5"/>
      <c r="V5" s="5"/>
      <c r="W5" s="5"/>
      <c r="X5" s="48"/>
      <c r="Y5" s="47"/>
      <c r="Z5" s="5"/>
      <c r="AA5" s="5"/>
      <c r="AB5" s="5"/>
      <c r="AC5" s="5"/>
      <c r="AD5" s="5"/>
      <c r="AE5" s="48"/>
    </row>
    <row r="6" spans="1:31" ht="15" customHeight="1">
      <c r="A6" s="109"/>
      <c r="B6" s="40">
        <v>56</v>
      </c>
      <c r="C6" s="44" t="str">
        <f>VLOOKUP(B6,'班版座位表'!A:B,2,2)</f>
        <v>鐘文佳</v>
      </c>
      <c r="D6" s="47"/>
      <c r="E6" s="5"/>
      <c r="F6" s="5"/>
      <c r="G6" s="5"/>
      <c r="H6" s="5"/>
      <c r="I6" s="5"/>
      <c r="J6" s="48"/>
      <c r="K6" s="47"/>
      <c r="L6" s="5"/>
      <c r="M6" s="5"/>
      <c r="N6" s="5"/>
      <c r="O6" s="5"/>
      <c r="P6" s="5"/>
      <c r="Q6" s="48"/>
      <c r="R6" s="47"/>
      <c r="S6" s="5"/>
      <c r="T6" s="5"/>
      <c r="U6" s="5"/>
      <c r="V6" s="5"/>
      <c r="W6" s="5"/>
      <c r="X6" s="48"/>
      <c r="Y6" s="47"/>
      <c r="Z6" s="5"/>
      <c r="AA6" s="5"/>
      <c r="AB6" s="5"/>
      <c r="AC6" s="5"/>
      <c r="AD6" s="5"/>
      <c r="AE6" s="48"/>
    </row>
    <row r="7" spans="1:31" ht="15" customHeight="1">
      <c r="A7" s="109"/>
      <c r="B7" s="40">
        <v>18</v>
      </c>
      <c r="C7" s="44" t="str">
        <f>VLOOKUP(B7,'班版座位表'!A:B,2,2)</f>
        <v>羅安渝</v>
      </c>
      <c r="D7" s="47"/>
      <c r="E7" s="5"/>
      <c r="F7" s="5"/>
      <c r="G7" s="5"/>
      <c r="H7" s="5"/>
      <c r="I7" s="5"/>
      <c r="J7" s="48"/>
      <c r="K7" s="47"/>
      <c r="L7" s="5"/>
      <c r="M7" s="5"/>
      <c r="N7" s="5"/>
      <c r="O7" s="5"/>
      <c r="P7" s="5"/>
      <c r="Q7" s="48"/>
      <c r="R7" s="47"/>
      <c r="S7" s="5"/>
      <c r="T7" s="5"/>
      <c r="U7" s="5"/>
      <c r="V7" s="5"/>
      <c r="W7" s="5"/>
      <c r="X7" s="48"/>
      <c r="Y7" s="47"/>
      <c r="Z7" s="5"/>
      <c r="AA7" s="5"/>
      <c r="AB7" s="5"/>
      <c r="AC7" s="5"/>
      <c r="AD7" s="5"/>
      <c r="AE7" s="48"/>
    </row>
    <row r="8" spans="1:31" ht="15" customHeight="1">
      <c r="A8" s="109"/>
      <c r="B8" s="43">
        <v>35</v>
      </c>
      <c r="C8" s="44" t="str">
        <f>VLOOKUP(B8,'班版座位表'!A:B,2,2)</f>
        <v>鐘文佳</v>
      </c>
      <c r="D8" s="47"/>
      <c r="E8" s="5"/>
      <c r="F8" s="5"/>
      <c r="G8" s="5"/>
      <c r="H8" s="5"/>
      <c r="I8" s="5"/>
      <c r="J8" s="48"/>
      <c r="K8" s="47"/>
      <c r="L8" s="5"/>
      <c r="M8" s="5"/>
      <c r="N8" s="5"/>
      <c r="O8" s="5"/>
      <c r="P8" s="5"/>
      <c r="Q8" s="48"/>
      <c r="R8" s="47"/>
      <c r="S8" s="5"/>
      <c r="T8" s="5"/>
      <c r="U8" s="5"/>
      <c r="V8" s="5"/>
      <c r="W8" s="5"/>
      <c r="X8" s="48"/>
      <c r="Y8" s="47"/>
      <c r="Z8" s="5"/>
      <c r="AA8" s="5"/>
      <c r="AB8" s="5"/>
      <c r="AC8" s="5"/>
      <c r="AD8" s="5"/>
      <c r="AE8" s="48"/>
    </row>
    <row r="9" spans="1:31" ht="15" customHeight="1">
      <c r="A9" s="109"/>
      <c r="B9" s="40">
        <v>5</v>
      </c>
      <c r="C9" s="44" t="str">
        <f>VLOOKUP(B9,'班版座位表'!A:B,2,2)</f>
        <v>莊祐安</v>
      </c>
      <c r="D9" s="47"/>
      <c r="E9" s="5"/>
      <c r="F9" s="5"/>
      <c r="G9" s="5"/>
      <c r="H9" s="5"/>
      <c r="I9" s="5"/>
      <c r="J9" s="48"/>
      <c r="K9" s="47"/>
      <c r="L9" s="5"/>
      <c r="M9" s="5"/>
      <c r="N9" s="5"/>
      <c r="O9" s="5"/>
      <c r="P9" s="5"/>
      <c r="Q9" s="48"/>
      <c r="R9" s="47"/>
      <c r="S9" s="5"/>
      <c r="T9" s="5"/>
      <c r="U9" s="5"/>
      <c r="V9" s="5"/>
      <c r="W9" s="5"/>
      <c r="X9" s="48"/>
      <c r="Y9" s="47"/>
      <c r="Z9" s="5"/>
      <c r="AA9" s="5"/>
      <c r="AB9" s="5"/>
      <c r="AC9" s="5"/>
      <c r="AD9" s="5"/>
      <c r="AE9" s="48"/>
    </row>
    <row r="10" spans="1:31" ht="15" customHeight="1" thickBot="1">
      <c r="A10" s="110"/>
      <c r="B10" s="41">
        <v>39</v>
      </c>
      <c r="C10" s="51" t="str">
        <f>VLOOKUP(B10,'班版座位表'!A:B,2,2)</f>
        <v>鐘文佳</v>
      </c>
      <c r="D10" s="49"/>
      <c r="E10" s="15"/>
      <c r="F10" s="15"/>
      <c r="G10" s="15"/>
      <c r="H10" s="15"/>
      <c r="I10" s="15"/>
      <c r="J10" s="50"/>
      <c r="K10" s="49"/>
      <c r="L10" s="15"/>
      <c r="M10" s="15"/>
      <c r="N10" s="15"/>
      <c r="O10" s="15"/>
      <c r="P10" s="15"/>
      <c r="Q10" s="50"/>
      <c r="R10" s="49"/>
      <c r="S10" s="15"/>
      <c r="T10" s="15"/>
      <c r="U10" s="15"/>
      <c r="V10" s="15"/>
      <c r="W10" s="15"/>
      <c r="X10" s="50"/>
      <c r="Y10" s="49"/>
      <c r="Z10" s="15"/>
      <c r="AA10" s="15"/>
      <c r="AB10" s="15"/>
      <c r="AC10" s="15"/>
      <c r="AD10" s="15"/>
      <c r="AE10" s="50"/>
    </row>
    <row r="11" spans="1:31" ht="15" customHeight="1">
      <c r="A11" s="111">
        <v>6</v>
      </c>
      <c r="B11" s="52">
        <v>48</v>
      </c>
      <c r="C11" s="53" t="str">
        <f>VLOOKUP(B11,'班版座位表'!A:B,2,2)</f>
        <v>鐘文佳</v>
      </c>
      <c r="D11" s="54"/>
      <c r="E11" s="55"/>
      <c r="F11" s="55"/>
      <c r="G11" s="55"/>
      <c r="H11" s="55"/>
      <c r="I11" s="55"/>
      <c r="J11" s="56"/>
      <c r="K11" s="54"/>
      <c r="L11" s="55"/>
      <c r="M11" s="55"/>
      <c r="N11" s="55"/>
      <c r="O11" s="55"/>
      <c r="P11" s="55"/>
      <c r="Q11" s="56"/>
      <c r="R11" s="54"/>
      <c r="S11" s="55"/>
      <c r="T11" s="55"/>
      <c r="U11" s="55"/>
      <c r="V11" s="55"/>
      <c r="W11" s="55"/>
      <c r="X11" s="56"/>
      <c r="Y11" s="54"/>
      <c r="Z11" s="55"/>
      <c r="AA11" s="55"/>
      <c r="AB11" s="55"/>
      <c r="AC11" s="55"/>
      <c r="AD11" s="55"/>
      <c r="AE11" s="56"/>
    </row>
    <row r="12" spans="1:31" ht="15" customHeight="1">
      <c r="A12" s="109"/>
      <c r="B12" s="40">
        <v>20</v>
      </c>
      <c r="C12" s="44" t="str">
        <f>VLOOKUP(B12,'班版座位表'!A:B,2,2)</f>
        <v>鐘翎甄</v>
      </c>
      <c r="D12" s="47"/>
      <c r="E12" s="5"/>
      <c r="F12" s="5"/>
      <c r="G12" s="5"/>
      <c r="H12" s="5"/>
      <c r="I12" s="5"/>
      <c r="J12" s="48"/>
      <c r="K12" s="47"/>
      <c r="L12" s="5"/>
      <c r="M12" s="5"/>
      <c r="N12" s="5"/>
      <c r="O12" s="5"/>
      <c r="P12" s="5"/>
      <c r="Q12" s="48"/>
      <c r="R12" s="47"/>
      <c r="S12" s="5"/>
      <c r="T12" s="5"/>
      <c r="U12" s="5"/>
      <c r="V12" s="5"/>
      <c r="W12" s="5"/>
      <c r="X12" s="48"/>
      <c r="Y12" s="47"/>
      <c r="Z12" s="5"/>
      <c r="AA12" s="5"/>
      <c r="AB12" s="5"/>
      <c r="AC12" s="5"/>
      <c r="AD12" s="5"/>
      <c r="AE12" s="48"/>
    </row>
    <row r="13" spans="1:31" ht="15" customHeight="1">
      <c r="A13" s="109"/>
      <c r="B13" s="43">
        <v>6</v>
      </c>
      <c r="C13" s="44" t="str">
        <f>VLOOKUP(B13,'班版座位表'!A:B,2,2)</f>
        <v>賴采媛</v>
      </c>
      <c r="D13" s="47"/>
      <c r="E13" s="5"/>
      <c r="F13" s="5"/>
      <c r="G13" s="5"/>
      <c r="H13" s="5"/>
      <c r="I13" s="5"/>
      <c r="J13" s="48"/>
      <c r="K13" s="47"/>
      <c r="L13" s="5"/>
      <c r="M13" s="5"/>
      <c r="N13" s="5"/>
      <c r="O13" s="5"/>
      <c r="P13" s="5"/>
      <c r="Q13" s="48"/>
      <c r="R13" s="47"/>
      <c r="S13" s="5"/>
      <c r="T13" s="5"/>
      <c r="U13" s="5"/>
      <c r="V13" s="5"/>
      <c r="W13" s="5"/>
      <c r="X13" s="48"/>
      <c r="Y13" s="47"/>
      <c r="Z13" s="5"/>
      <c r="AA13" s="5"/>
      <c r="AB13" s="5"/>
      <c r="AC13" s="5"/>
      <c r="AD13" s="5"/>
      <c r="AE13" s="48"/>
    </row>
    <row r="14" spans="1:31" ht="15" customHeight="1">
      <c r="A14" s="109"/>
      <c r="B14" s="40">
        <v>14</v>
      </c>
      <c r="C14" s="44" t="str">
        <f>VLOOKUP(B14,'班版座位表'!A:B,2,2)</f>
        <v>呂誌欣</v>
      </c>
      <c r="D14" s="47"/>
      <c r="E14" s="5"/>
      <c r="F14" s="5"/>
      <c r="G14" s="5"/>
      <c r="H14" s="5"/>
      <c r="I14" s="5"/>
      <c r="J14" s="48"/>
      <c r="K14" s="47"/>
      <c r="L14" s="5"/>
      <c r="M14" s="5"/>
      <c r="N14" s="5"/>
      <c r="O14" s="5"/>
      <c r="P14" s="5"/>
      <c r="Q14" s="48"/>
      <c r="R14" s="47"/>
      <c r="S14" s="5"/>
      <c r="T14" s="5"/>
      <c r="U14" s="5"/>
      <c r="V14" s="5"/>
      <c r="W14" s="5"/>
      <c r="X14" s="48"/>
      <c r="Y14" s="47"/>
      <c r="Z14" s="5"/>
      <c r="AA14" s="5"/>
      <c r="AB14" s="5"/>
      <c r="AC14" s="5"/>
      <c r="AD14" s="5"/>
      <c r="AE14" s="48"/>
    </row>
    <row r="15" spans="1:31" ht="15" customHeight="1">
      <c r="A15" s="109"/>
      <c r="B15" s="40">
        <v>49</v>
      </c>
      <c r="C15" s="44" t="str">
        <f>VLOOKUP(B15,'班版座位表'!A:B,2,2)</f>
        <v>鐘文佳</v>
      </c>
      <c r="D15" s="47"/>
      <c r="E15" s="5"/>
      <c r="F15" s="5"/>
      <c r="G15" s="5"/>
      <c r="H15" s="5"/>
      <c r="I15" s="5"/>
      <c r="J15" s="48"/>
      <c r="K15" s="47"/>
      <c r="L15" s="5"/>
      <c r="M15" s="5"/>
      <c r="N15" s="5"/>
      <c r="O15" s="5"/>
      <c r="P15" s="5"/>
      <c r="Q15" s="48"/>
      <c r="R15" s="47"/>
      <c r="S15" s="5"/>
      <c r="T15" s="5"/>
      <c r="U15" s="5"/>
      <c r="V15" s="5"/>
      <c r="W15" s="5"/>
      <c r="X15" s="48"/>
      <c r="Y15" s="47"/>
      <c r="Z15" s="5"/>
      <c r="AA15" s="5"/>
      <c r="AB15" s="5"/>
      <c r="AC15" s="5"/>
      <c r="AD15" s="5"/>
      <c r="AE15" s="48"/>
    </row>
    <row r="16" spans="1:31" ht="15" customHeight="1" thickBot="1">
      <c r="A16" s="110"/>
      <c r="B16" s="41">
        <v>50</v>
      </c>
      <c r="C16" s="51" t="str">
        <f>VLOOKUP(B16,'班版座位表'!A:B,2,2)</f>
        <v>鐘文佳</v>
      </c>
      <c r="D16" s="49"/>
      <c r="E16" s="15"/>
      <c r="F16" s="15"/>
      <c r="G16" s="15"/>
      <c r="H16" s="15"/>
      <c r="I16" s="15"/>
      <c r="J16" s="50"/>
      <c r="K16" s="49"/>
      <c r="L16" s="15"/>
      <c r="M16" s="15"/>
      <c r="N16" s="15"/>
      <c r="O16" s="15"/>
      <c r="P16" s="15"/>
      <c r="Q16" s="50"/>
      <c r="R16" s="49"/>
      <c r="S16" s="15"/>
      <c r="T16" s="15"/>
      <c r="U16" s="15"/>
      <c r="V16" s="15"/>
      <c r="W16" s="15"/>
      <c r="X16" s="50"/>
      <c r="Y16" s="49"/>
      <c r="Z16" s="15"/>
      <c r="AA16" s="15"/>
      <c r="AB16" s="15"/>
      <c r="AC16" s="15"/>
      <c r="AD16" s="15"/>
      <c r="AE16" s="50"/>
    </row>
    <row r="17" spans="1:31" ht="15" customHeight="1">
      <c r="A17" s="111">
        <v>7</v>
      </c>
      <c r="B17" s="52">
        <v>27</v>
      </c>
      <c r="C17" s="53" t="str">
        <f>VLOOKUP(B17,'班版座位表'!A:B,2,2)</f>
        <v>黃婷謙</v>
      </c>
      <c r="D17" s="54"/>
      <c r="E17" s="55"/>
      <c r="F17" s="55"/>
      <c r="G17" s="55"/>
      <c r="H17" s="55"/>
      <c r="I17" s="55"/>
      <c r="J17" s="56"/>
      <c r="K17" s="54"/>
      <c r="L17" s="55"/>
      <c r="M17" s="55"/>
      <c r="N17" s="55"/>
      <c r="O17" s="55"/>
      <c r="P17" s="55"/>
      <c r="Q17" s="56"/>
      <c r="R17" s="54"/>
      <c r="S17" s="55"/>
      <c r="T17" s="55"/>
      <c r="U17" s="55"/>
      <c r="V17" s="55"/>
      <c r="W17" s="55"/>
      <c r="X17" s="56"/>
      <c r="Y17" s="54"/>
      <c r="Z17" s="55"/>
      <c r="AA17" s="55"/>
      <c r="AB17" s="55"/>
      <c r="AC17" s="55"/>
      <c r="AD17" s="55"/>
      <c r="AE17" s="56"/>
    </row>
    <row r="18" spans="1:31" ht="15" customHeight="1">
      <c r="A18" s="109"/>
      <c r="B18" s="43">
        <v>19</v>
      </c>
      <c r="C18" s="44" t="str">
        <f>VLOOKUP(B18,'班版座位表'!A:B,2,2)</f>
        <v>何致慶</v>
      </c>
      <c r="D18" s="47"/>
      <c r="E18" s="5"/>
      <c r="F18" s="5"/>
      <c r="G18" s="5"/>
      <c r="H18" s="5"/>
      <c r="I18" s="5"/>
      <c r="J18" s="48"/>
      <c r="K18" s="47"/>
      <c r="L18" s="5"/>
      <c r="M18" s="5"/>
      <c r="N18" s="5"/>
      <c r="O18" s="5"/>
      <c r="P18" s="5"/>
      <c r="Q18" s="48"/>
      <c r="R18" s="47"/>
      <c r="S18" s="5"/>
      <c r="T18" s="5"/>
      <c r="U18" s="5"/>
      <c r="V18" s="5"/>
      <c r="W18" s="5"/>
      <c r="X18" s="48"/>
      <c r="Y18" s="47"/>
      <c r="Z18" s="5"/>
      <c r="AA18" s="5"/>
      <c r="AB18" s="5"/>
      <c r="AC18" s="5"/>
      <c r="AD18" s="5"/>
      <c r="AE18" s="48"/>
    </row>
    <row r="19" spans="1:31" ht="15" customHeight="1">
      <c r="A19" s="109"/>
      <c r="B19" s="40">
        <v>17</v>
      </c>
      <c r="C19" s="44" t="str">
        <f>VLOOKUP(B19,'班版座位表'!A:B,2,2)</f>
        <v>楊苡巧</v>
      </c>
      <c r="D19" s="47"/>
      <c r="E19" s="5"/>
      <c r="F19" s="5"/>
      <c r="G19" s="5"/>
      <c r="H19" s="5"/>
      <c r="I19" s="5"/>
      <c r="J19" s="48"/>
      <c r="K19" s="47"/>
      <c r="L19" s="5"/>
      <c r="M19" s="5"/>
      <c r="N19" s="5"/>
      <c r="O19" s="5"/>
      <c r="P19" s="5"/>
      <c r="Q19" s="48"/>
      <c r="R19" s="47"/>
      <c r="S19" s="5"/>
      <c r="T19" s="5"/>
      <c r="U19" s="5"/>
      <c r="V19" s="5"/>
      <c r="W19" s="5"/>
      <c r="X19" s="48"/>
      <c r="Y19" s="47"/>
      <c r="Z19" s="5"/>
      <c r="AA19" s="5"/>
      <c r="AB19" s="5"/>
      <c r="AC19" s="5"/>
      <c r="AD19" s="5"/>
      <c r="AE19" s="48"/>
    </row>
    <row r="20" spans="1:31" ht="15" customHeight="1">
      <c r="A20" s="109"/>
      <c r="B20" s="40">
        <v>11</v>
      </c>
      <c r="C20" s="44" t="str">
        <f>VLOOKUP(B20,'班版座位表'!A:B,2,2)</f>
        <v>陳佩慈</v>
      </c>
      <c r="D20" s="47"/>
      <c r="E20" s="5"/>
      <c r="F20" s="5"/>
      <c r="G20" s="5"/>
      <c r="H20" s="5"/>
      <c r="I20" s="5"/>
      <c r="J20" s="48"/>
      <c r="K20" s="47"/>
      <c r="L20" s="5"/>
      <c r="M20" s="5"/>
      <c r="N20" s="5"/>
      <c r="O20" s="5"/>
      <c r="P20" s="5"/>
      <c r="Q20" s="48"/>
      <c r="R20" s="47"/>
      <c r="S20" s="5"/>
      <c r="T20" s="5"/>
      <c r="U20" s="5"/>
      <c r="V20" s="5"/>
      <c r="W20" s="5"/>
      <c r="X20" s="48"/>
      <c r="Y20" s="47"/>
      <c r="Z20" s="5"/>
      <c r="AA20" s="5"/>
      <c r="AB20" s="5"/>
      <c r="AC20" s="5"/>
      <c r="AD20" s="5"/>
      <c r="AE20" s="48"/>
    </row>
    <row r="21" spans="1:31" ht="15" customHeight="1">
      <c r="A21" s="109"/>
      <c r="B21" s="40">
        <v>16</v>
      </c>
      <c r="C21" s="44" t="str">
        <f>VLOOKUP(B21,'班版座位表'!A:B,2,2)</f>
        <v>陳愷蘋</v>
      </c>
      <c r="D21" s="47"/>
      <c r="E21" s="5"/>
      <c r="F21" s="5"/>
      <c r="G21" s="5"/>
      <c r="H21" s="5"/>
      <c r="I21" s="5"/>
      <c r="J21" s="48"/>
      <c r="K21" s="47"/>
      <c r="L21" s="5"/>
      <c r="M21" s="5"/>
      <c r="N21" s="5"/>
      <c r="O21" s="5"/>
      <c r="P21" s="5"/>
      <c r="Q21" s="48"/>
      <c r="R21" s="47"/>
      <c r="S21" s="5"/>
      <c r="T21" s="5"/>
      <c r="U21" s="5"/>
      <c r="V21" s="5"/>
      <c r="W21" s="5"/>
      <c r="X21" s="48"/>
      <c r="Y21" s="47"/>
      <c r="Z21" s="5"/>
      <c r="AA21" s="5"/>
      <c r="AB21" s="5"/>
      <c r="AC21" s="5"/>
      <c r="AD21" s="5"/>
      <c r="AE21" s="48"/>
    </row>
    <row r="22" spans="1:31" ht="15" customHeight="1" thickBot="1">
      <c r="A22" s="110"/>
      <c r="B22" s="41">
        <v>31</v>
      </c>
      <c r="C22" s="51" t="str">
        <f>VLOOKUP(B22,'班版座位表'!A:B,2,2)</f>
        <v>黃稜恩</v>
      </c>
      <c r="D22" s="49"/>
      <c r="E22" s="15"/>
      <c r="F22" s="15"/>
      <c r="G22" s="15"/>
      <c r="H22" s="15"/>
      <c r="I22" s="15"/>
      <c r="J22" s="50"/>
      <c r="K22" s="49"/>
      <c r="L22" s="15"/>
      <c r="M22" s="15"/>
      <c r="N22" s="15"/>
      <c r="O22" s="15"/>
      <c r="P22" s="15"/>
      <c r="Q22" s="50"/>
      <c r="R22" s="49"/>
      <c r="S22" s="15"/>
      <c r="T22" s="15"/>
      <c r="U22" s="15"/>
      <c r="V22" s="15"/>
      <c r="W22" s="15"/>
      <c r="X22" s="50"/>
      <c r="Y22" s="49"/>
      <c r="Z22" s="15"/>
      <c r="AA22" s="15"/>
      <c r="AB22" s="15"/>
      <c r="AC22" s="15"/>
      <c r="AD22" s="15"/>
      <c r="AE22" s="50"/>
    </row>
    <row r="23" spans="1:31" ht="15" customHeight="1">
      <c r="A23" s="111">
        <v>8</v>
      </c>
      <c r="B23" s="52">
        <v>52</v>
      </c>
      <c r="C23" s="53" t="str">
        <f>VLOOKUP(B23,'班版座位表'!A:B,2,2)</f>
        <v>鐘文佳</v>
      </c>
      <c r="D23" s="54"/>
      <c r="E23" s="55"/>
      <c r="F23" s="55"/>
      <c r="G23" s="55"/>
      <c r="H23" s="55"/>
      <c r="I23" s="55"/>
      <c r="J23" s="56"/>
      <c r="K23" s="54"/>
      <c r="L23" s="55"/>
      <c r="M23" s="55"/>
      <c r="N23" s="55"/>
      <c r="O23" s="55"/>
      <c r="P23" s="55"/>
      <c r="Q23" s="56"/>
      <c r="R23" s="54"/>
      <c r="S23" s="55"/>
      <c r="T23" s="55"/>
      <c r="U23" s="55"/>
      <c r="V23" s="55"/>
      <c r="W23" s="55"/>
      <c r="X23" s="56"/>
      <c r="Y23" s="54"/>
      <c r="Z23" s="55"/>
      <c r="AA23" s="55"/>
      <c r="AB23" s="55"/>
      <c r="AC23" s="55"/>
      <c r="AD23" s="55"/>
      <c r="AE23" s="56"/>
    </row>
    <row r="24" spans="1:31" ht="15" customHeight="1">
      <c r="A24" s="109"/>
      <c r="B24" s="40">
        <v>32</v>
      </c>
      <c r="C24" s="44" t="str">
        <f>VLOOKUP(B24,'班版座位表'!A:B,2,2)</f>
        <v>郭芷萱</v>
      </c>
      <c r="D24" s="47"/>
      <c r="E24" s="5"/>
      <c r="F24" s="5"/>
      <c r="G24" s="5"/>
      <c r="H24" s="5"/>
      <c r="I24" s="5"/>
      <c r="J24" s="48"/>
      <c r="K24" s="47"/>
      <c r="L24" s="5"/>
      <c r="M24" s="5"/>
      <c r="N24" s="5"/>
      <c r="O24" s="5"/>
      <c r="P24" s="5"/>
      <c r="Q24" s="48"/>
      <c r="R24" s="47"/>
      <c r="S24" s="5"/>
      <c r="T24" s="5"/>
      <c r="U24" s="5"/>
      <c r="V24" s="5"/>
      <c r="W24" s="5"/>
      <c r="X24" s="48"/>
      <c r="Y24" s="47"/>
      <c r="Z24" s="5"/>
      <c r="AA24" s="5"/>
      <c r="AB24" s="5"/>
      <c r="AC24" s="5"/>
      <c r="AD24" s="5"/>
      <c r="AE24" s="48"/>
    </row>
    <row r="25" spans="1:31" ht="15" customHeight="1">
      <c r="A25" s="109"/>
      <c r="B25" s="40">
        <v>44</v>
      </c>
      <c r="C25" s="44" t="str">
        <f>VLOOKUP(B25,'班版座位表'!A:B,2,2)</f>
        <v>鐘文佳</v>
      </c>
      <c r="D25" s="47"/>
      <c r="E25" s="5"/>
      <c r="F25" s="5"/>
      <c r="G25" s="5"/>
      <c r="H25" s="5"/>
      <c r="I25" s="5"/>
      <c r="J25" s="48"/>
      <c r="K25" s="47"/>
      <c r="L25" s="5"/>
      <c r="M25" s="5"/>
      <c r="N25" s="5"/>
      <c r="O25" s="5"/>
      <c r="P25" s="5"/>
      <c r="Q25" s="48"/>
      <c r="R25" s="47"/>
      <c r="S25" s="5"/>
      <c r="T25" s="5"/>
      <c r="U25" s="5"/>
      <c r="V25" s="5"/>
      <c r="W25" s="5"/>
      <c r="X25" s="48"/>
      <c r="Y25" s="47"/>
      <c r="Z25" s="5"/>
      <c r="AA25" s="5"/>
      <c r="AB25" s="5"/>
      <c r="AC25" s="5"/>
      <c r="AD25" s="5"/>
      <c r="AE25" s="48"/>
    </row>
    <row r="26" spans="1:31" ht="15" customHeight="1">
      <c r="A26" s="109"/>
      <c r="B26" s="40">
        <v>15</v>
      </c>
      <c r="C26" s="44" t="str">
        <f>VLOOKUP(B26,'班版座位表'!A:B,2,2)</f>
        <v>李昀臻</v>
      </c>
      <c r="D26" s="47"/>
      <c r="E26" s="5"/>
      <c r="F26" s="5"/>
      <c r="G26" s="5"/>
      <c r="H26" s="5"/>
      <c r="I26" s="5"/>
      <c r="J26" s="48"/>
      <c r="K26" s="47"/>
      <c r="L26" s="5"/>
      <c r="M26" s="5"/>
      <c r="N26" s="5"/>
      <c r="O26" s="5"/>
      <c r="P26" s="5"/>
      <c r="Q26" s="48"/>
      <c r="R26" s="47"/>
      <c r="S26" s="5"/>
      <c r="T26" s="5"/>
      <c r="U26" s="5"/>
      <c r="V26" s="5"/>
      <c r="W26" s="5"/>
      <c r="X26" s="48"/>
      <c r="Y26" s="47"/>
      <c r="Z26" s="5"/>
      <c r="AA26" s="5"/>
      <c r="AB26" s="5"/>
      <c r="AC26" s="5"/>
      <c r="AD26" s="5"/>
      <c r="AE26" s="48"/>
    </row>
    <row r="27" spans="1:31" ht="15" customHeight="1">
      <c r="A27" s="109"/>
      <c r="B27" s="40">
        <v>23</v>
      </c>
      <c r="C27" s="44" t="str">
        <f>VLOOKUP(B27,'班版座位表'!A:B,2,2)</f>
        <v>林巧珍</v>
      </c>
      <c r="D27" s="47"/>
      <c r="E27" s="5"/>
      <c r="F27" s="5"/>
      <c r="G27" s="5"/>
      <c r="H27" s="5"/>
      <c r="I27" s="5"/>
      <c r="J27" s="48"/>
      <c r="K27" s="47"/>
      <c r="L27" s="5"/>
      <c r="M27" s="5"/>
      <c r="N27" s="5"/>
      <c r="O27" s="5"/>
      <c r="P27" s="5"/>
      <c r="Q27" s="48"/>
      <c r="R27" s="47"/>
      <c r="S27" s="5"/>
      <c r="T27" s="5"/>
      <c r="U27" s="5"/>
      <c r="V27" s="5"/>
      <c r="W27" s="5"/>
      <c r="X27" s="48"/>
      <c r="Y27" s="47"/>
      <c r="Z27" s="5"/>
      <c r="AA27" s="5"/>
      <c r="AB27" s="5"/>
      <c r="AC27" s="5"/>
      <c r="AD27" s="5"/>
      <c r="AE27" s="48"/>
    </row>
    <row r="28" spans="1:31" ht="15" customHeight="1" thickBot="1">
      <c r="A28" s="110"/>
      <c r="B28" s="41">
        <v>13</v>
      </c>
      <c r="C28" s="51" t="str">
        <f>VLOOKUP(B28,'班版座位表'!A:B,2,2)</f>
        <v>許歆珮</v>
      </c>
      <c r="D28" s="49"/>
      <c r="E28" s="15"/>
      <c r="F28" s="15"/>
      <c r="G28" s="15"/>
      <c r="H28" s="15"/>
      <c r="I28" s="15"/>
      <c r="J28" s="50"/>
      <c r="K28" s="49"/>
      <c r="L28" s="15"/>
      <c r="M28" s="15"/>
      <c r="N28" s="15"/>
      <c r="O28" s="15"/>
      <c r="P28" s="15"/>
      <c r="Q28" s="50"/>
      <c r="R28" s="49"/>
      <c r="S28" s="15"/>
      <c r="T28" s="15"/>
      <c r="U28" s="15"/>
      <c r="V28" s="15"/>
      <c r="W28" s="15"/>
      <c r="X28" s="50"/>
      <c r="Y28" s="49"/>
      <c r="Z28" s="15"/>
      <c r="AA28" s="15"/>
      <c r="AB28" s="15"/>
      <c r="AC28" s="15"/>
      <c r="AD28" s="15"/>
      <c r="AE28" s="50"/>
    </row>
    <row r="30" spans="2:3" ht="16.5">
      <c r="B30" s="39" t="s">
        <v>62</v>
      </c>
      <c r="C30" s="39" t="s">
        <v>61</v>
      </c>
    </row>
    <row r="31" ht="16.5">
      <c r="C31" s="39" t="s">
        <v>60</v>
      </c>
    </row>
    <row r="32" spans="2:3" ht="16.5">
      <c r="B32" s="39" t="s">
        <v>63</v>
      </c>
      <c r="C32" s="39" t="s">
        <v>64</v>
      </c>
    </row>
    <row r="34" ht="17.25" thickBot="1"/>
    <row r="35" spans="1:31" ht="16.5">
      <c r="A35" s="120" t="s">
        <v>59</v>
      </c>
      <c r="B35" s="122" t="s">
        <v>58</v>
      </c>
      <c r="C35" s="118" t="s">
        <v>57</v>
      </c>
      <c r="D35" s="112"/>
      <c r="E35" s="113"/>
      <c r="F35" s="113"/>
      <c r="G35" s="113"/>
      <c r="H35" s="113"/>
      <c r="I35" s="113"/>
      <c r="J35" s="114"/>
      <c r="K35" s="112"/>
      <c r="L35" s="113"/>
      <c r="M35" s="113"/>
      <c r="N35" s="113"/>
      <c r="O35" s="113"/>
      <c r="P35" s="113"/>
      <c r="Q35" s="114"/>
      <c r="R35" s="112"/>
      <c r="S35" s="113"/>
      <c r="T35" s="113"/>
      <c r="U35" s="113"/>
      <c r="V35" s="113"/>
      <c r="W35" s="113"/>
      <c r="X35" s="114"/>
      <c r="Y35" s="112"/>
      <c r="Z35" s="113"/>
      <c r="AA35" s="113"/>
      <c r="AB35" s="113"/>
      <c r="AC35" s="113"/>
      <c r="AD35" s="113"/>
      <c r="AE35" s="114"/>
    </row>
    <row r="36" spans="1:31" ht="16.5">
      <c r="A36" s="121"/>
      <c r="B36" s="123"/>
      <c r="C36" s="119"/>
      <c r="D36" s="115" t="s">
        <v>53</v>
      </c>
      <c r="E36" s="116"/>
      <c r="F36" s="116"/>
      <c r="G36" s="116"/>
      <c r="H36" s="116"/>
      <c r="I36" s="116"/>
      <c r="J36" s="117"/>
      <c r="K36" s="115" t="s">
        <v>54</v>
      </c>
      <c r="L36" s="116"/>
      <c r="M36" s="116"/>
      <c r="N36" s="116"/>
      <c r="O36" s="116"/>
      <c r="P36" s="116"/>
      <c r="Q36" s="117"/>
      <c r="R36" s="115" t="s">
        <v>55</v>
      </c>
      <c r="S36" s="116"/>
      <c r="T36" s="116"/>
      <c r="U36" s="116"/>
      <c r="V36" s="116"/>
      <c r="W36" s="116"/>
      <c r="X36" s="117"/>
      <c r="Y36" s="115" t="s">
        <v>56</v>
      </c>
      <c r="Z36" s="116"/>
      <c r="AA36" s="116"/>
      <c r="AB36" s="116"/>
      <c r="AC36" s="116"/>
      <c r="AD36" s="116"/>
      <c r="AE36" s="117"/>
    </row>
    <row r="37" spans="1:31" ht="16.5">
      <c r="A37" s="121"/>
      <c r="B37" s="123"/>
      <c r="C37" s="119"/>
      <c r="D37" s="45">
        <v>1</v>
      </c>
      <c r="E37" s="42">
        <v>2</v>
      </c>
      <c r="F37" s="42">
        <v>3</v>
      </c>
      <c r="G37" s="42">
        <v>4</v>
      </c>
      <c r="H37" s="42">
        <v>5</v>
      </c>
      <c r="I37" s="42">
        <v>6</v>
      </c>
      <c r="J37" s="46">
        <v>7</v>
      </c>
      <c r="K37" s="45">
        <v>1</v>
      </c>
      <c r="L37" s="42">
        <v>2</v>
      </c>
      <c r="M37" s="42">
        <v>3</v>
      </c>
      <c r="N37" s="42">
        <v>4</v>
      </c>
      <c r="O37" s="42">
        <v>5</v>
      </c>
      <c r="P37" s="42">
        <v>6</v>
      </c>
      <c r="Q37" s="46">
        <v>7</v>
      </c>
      <c r="R37" s="45">
        <v>1</v>
      </c>
      <c r="S37" s="42">
        <v>2</v>
      </c>
      <c r="T37" s="42">
        <v>3</v>
      </c>
      <c r="U37" s="42">
        <v>4</v>
      </c>
      <c r="V37" s="42">
        <v>5</v>
      </c>
      <c r="W37" s="42">
        <v>6</v>
      </c>
      <c r="X37" s="46">
        <v>7</v>
      </c>
      <c r="Y37" s="45">
        <v>1</v>
      </c>
      <c r="Z37" s="42">
        <v>2</v>
      </c>
      <c r="AA37" s="42">
        <v>3</v>
      </c>
      <c r="AB37" s="42">
        <v>4</v>
      </c>
      <c r="AC37" s="42">
        <v>5</v>
      </c>
      <c r="AD37" s="42">
        <v>6</v>
      </c>
      <c r="AE37" s="46">
        <v>7</v>
      </c>
    </row>
    <row r="38" spans="1:31" ht="15" customHeight="1">
      <c r="A38" s="109">
        <v>1</v>
      </c>
      <c r="B38" s="40">
        <v>40</v>
      </c>
      <c r="C38" s="44" t="str">
        <f>VLOOKUP(B38,'班版座位表'!A:B,2,2)</f>
        <v>鐘文佳</v>
      </c>
      <c r="D38" s="47"/>
      <c r="E38" s="5"/>
      <c r="F38" s="5"/>
      <c r="G38" s="5"/>
      <c r="H38" s="5"/>
      <c r="I38" s="5"/>
      <c r="J38" s="48"/>
      <c r="K38" s="47"/>
      <c r="L38" s="5"/>
      <c r="M38" s="5"/>
      <c r="N38" s="5"/>
      <c r="O38" s="5"/>
      <c r="P38" s="5"/>
      <c r="Q38" s="48"/>
      <c r="R38" s="47"/>
      <c r="S38" s="5"/>
      <c r="T38" s="5"/>
      <c r="U38" s="5"/>
      <c r="V38" s="5"/>
      <c r="W38" s="5"/>
      <c r="X38" s="48"/>
      <c r="Y38" s="47"/>
      <c r="Z38" s="5"/>
      <c r="AA38" s="5"/>
      <c r="AB38" s="5"/>
      <c r="AC38" s="5"/>
      <c r="AD38" s="5"/>
      <c r="AE38" s="48"/>
    </row>
    <row r="39" spans="1:31" ht="15" customHeight="1">
      <c r="A39" s="109"/>
      <c r="B39" s="40">
        <v>55</v>
      </c>
      <c r="C39" s="44" t="str">
        <f>VLOOKUP(B39,'班版座位表'!A:B,2,2)</f>
        <v>鐘文佳</v>
      </c>
      <c r="D39" s="47"/>
      <c r="E39" s="5"/>
      <c r="F39" s="5"/>
      <c r="G39" s="5"/>
      <c r="H39" s="5"/>
      <c r="I39" s="5"/>
      <c r="J39" s="48"/>
      <c r="K39" s="47"/>
      <c r="L39" s="5"/>
      <c r="M39" s="5"/>
      <c r="N39" s="5"/>
      <c r="O39" s="5"/>
      <c r="P39" s="5"/>
      <c r="Q39" s="48"/>
      <c r="R39" s="47"/>
      <c r="S39" s="5"/>
      <c r="T39" s="5"/>
      <c r="U39" s="5"/>
      <c r="V39" s="5"/>
      <c r="W39" s="5"/>
      <c r="X39" s="48"/>
      <c r="Y39" s="47"/>
      <c r="Z39" s="5"/>
      <c r="AA39" s="5"/>
      <c r="AB39" s="5"/>
      <c r="AC39" s="5"/>
      <c r="AD39" s="5"/>
      <c r="AE39" s="48"/>
    </row>
    <row r="40" spans="1:31" ht="15" customHeight="1">
      <c r="A40" s="109"/>
      <c r="B40" s="40">
        <v>9</v>
      </c>
      <c r="C40" s="44" t="str">
        <f>VLOOKUP(B40,'班版座位表'!A:B,2,2)</f>
        <v>張芷瑄</v>
      </c>
      <c r="D40" s="47"/>
      <c r="E40" s="5"/>
      <c r="F40" s="5"/>
      <c r="G40" s="5"/>
      <c r="H40" s="5"/>
      <c r="I40" s="5"/>
      <c r="J40" s="48"/>
      <c r="K40" s="47"/>
      <c r="L40" s="5"/>
      <c r="M40" s="5"/>
      <c r="N40" s="5"/>
      <c r="O40" s="5"/>
      <c r="P40" s="5"/>
      <c r="Q40" s="48"/>
      <c r="R40" s="47"/>
      <c r="S40" s="5"/>
      <c r="T40" s="5"/>
      <c r="U40" s="5"/>
      <c r="V40" s="5"/>
      <c r="W40" s="5"/>
      <c r="X40" s="48"/>
      <c r="Y40" s="47"/>
      <c r="Z40" s="5"/>
      <c r="AA40" s="5"/>
      <c r="AB40" s="5"/>
      <c r="AC40" s="5"/>
      <c r="AD40" s="5"/>
      <c r="AE40" s="48"/>
    </row>
    <row r="41" spans="1:31" ht="15" customHeight="1">
      <c r="A41" s="109"/>
      <c r="B41" s="40">
        <v>10</v>
      </c>
      <c r="C41" s="44" t="str">
        <f>VLOOKUP(B41,'班版座位表'!A:B,2,2)</f>
        <v>蔡永澤</v>
      </c>
      <c r="D41" s="47"/>
      <c r="E41" s="5"/>
      <c r="F41" s="5"/>
      <c r="G41" s="5"/>
      <c r="H41" s="5"/>
      <c r="I41" s="5"/>
      <c r="J41" s="48"/>
      <c r="K41" s="47"/>
      <c r="L41" s="5"/>
      <c r="M41" s="5"/>
      <c r="N41" s="5"/>
      <c r="O41" s="5"/>
      <c r="P41" s="5"/>
      <c r="Q41" s="48"/>
      <c r="R41" s="47"/>
      <c r="S41" s="5"/>
      <c r="T41" s="5"/>
      <c r="U41" s="5"/>
      <c r="V41" s="5"/>
      <c r="W41" s="5"/>
      <c r="X41" s="48"/>
      <c r="Y41" s="47"/>
      <c r="Z41" s="5"/>
      <c r="AA41" s="5"/>
      <c r="AB41" s="5"/>
      <c r="AC41" s="5"/>
      <c r="AD41" s="5"/>
      <c r="AE41" s="48"/>
    </row>
    <row r="42" spans="1:31" ht="15" customHeight="1">
      <c r="A42" s="109"/>
      <c r="B42" s="43">
        <v>47</v>
      </c>
      <c r="C42" s="44" t="str">
        <f>VLOOKUP(B42,'班版座位表'!A:B,2,2)</f>
        <v>鐘文佳</v>
      </c>
      <c r="D42" s="47"/>
      <c r="E42" s="5"/>
      <c r="F42" s="5"/>
      <c r="G42" s="5"/>
      <c r="H42" s="5"/>
      <c r="I42" s="5"/>
      <c r="J42" s="48"/>
      <c r="K42" s="47"/>
      <c r="L42" s="5"/>
      <c r="M42" s="5"/>
      <c r="N42" s="5"/>
      <c r="O42" s="5"/>
      <c r="P42" s="5"/>
      <c r="Q42" s="48"/>
      <c r="R42" s="47"/>
      <c r="S42" s="5"/>
      <c r="T42" s="5"/>
      <c r="U42" s="5"/>
      <c r="V42" s="5"/>
      <c r="W42" s="5"/>
      <c r="X42" s="48"/>
      <c r="Y42" s="47"/>
      <c r="Z42" s="5"/>
      <c r="AA42" s="5"/>
      <c r="AB42" s="5"/>
      <c r="AC42" s="5"/>
      <c r="AD42" s="5"/>
      <c r="AE42" s="48"/>
    </row>
    <row r="43" spans="1:31" ht="15" customHeight="1" thickBot="1">
      <c r="A43" s="110"/>
      <c r="B43" s="41">
        <v>4</v>
      </c>
      <c r="C43" s="51" t="str">
        <f>VLOOKUP(B43,'班版座位表'!A:B,2,2)</f>
        <v>萬庭妤</v>
      </c>
      <c r="D43" s="49"/>
      <c r="E43" s="15"/>
      <c r="F43" s="15"/>
      <c r="G43" s="15"/>
      <c r="H43" s="15"/>
      <c r="I43" s="15"/>
      <c r="J43" s="50"/>
      <c r="K43" s="49"/>
      <c r="L43" s="15"/>
      <c r="M43" s="15"/>
      <c r="N43" s="15"/>
      <c r="O43" s="15"/>
      <c r="P43" s="15"/>
      <c r="Q43" s="50"/>
      <c r="R43" s="49"/>
      <c r="S43" s="15"/>
      <c r="T43" s="15"/>
      <c r="U43" s="15"/>
      <c r="V43" s="15"/>
      <c r="W43" s="15"/>
      <c r="X43" s="50"/>
      <c r="Y43" s="49"/>
      <c r="Z43" s="15"/>
      <c r="AA43" s="15"/>
      <c r="AB43" s="15"/>
      <c r="AC43" s="15"/>
      <c r="AD43" s="15"/>
      <c r="AE43" s="50"/>
    </row>
    <row r="44" spans="1:31" ht="15" customHeight="1">
      <c r="A44" s="111">
        <v>2</v>
      </c>
      <c r="B44" s="52">
        <v>3</v>
      </c>
      <c r="C44" s="53" t="str">
        <f>VLOOKUP(B44,'班版座位表'!A:B,2,2)</f>
        <v>蘇昱瑋</v>
      </c>
      <c r="D44" s="54"/>
      <c r="E44" s="55"/>
      <c r="F44" s="55"/>
      <c r="G44" s="55"/>
      <c r="H44" s="55"/>
      <c r="I44" s="55"/>
      <c r="J44" s="56"/>
      <c r="K44" s="54"/>
      <c r="L44" s="55"/>
      <c r="M44" s="55"/>
      <c r="N44" s="55"/>
      <c r="O44" s="55"/>
      <c r="P44" s="55"/>
      <c r="Q44" s="56"/>
      <c r="R44" s="54"/>
      <c r="S44" s="55"/>
      <c r="T44" s="55"/>
      <c r="U44" s="55"/>
      <c r="V44" s="55"/>
      <c r="W44" s="55"/>
      <c r="X44" s="56"/>
      <c r="Y44" s="54"/>
      <c r="Z44" s="55"/>
      <c r="AA44" s="55"/>
      <c r="AB44" s="55"/>
      <c r="AC44" s="55"/>
      <c r="AD44" s="55"/>
      <c r="AE44" s="56"/>
    </row>
    <row r="45" spans="1:31" ht="15" customHeight="1">
      <c r="A45" s="109"/>
      <c r="B45" s="40">
        <v>41</v>
      </c>
      <c r="C45" s="44" t="str">
        <f>VLOOKUP(B45,'班版座位表'!A:B,2,2)</f>
        <v>鐘文佳</v>
      </c>
      <c r="D45" s="47"/>
      <c r="E45" s="5"/>
      <c r="F45" s="5"/>
      <c r="G45" s="5"/>
      <c r="H45" s="5"/>
      <c r="I45" s="5"/>
      <c r="J45" s="48"/>
      <c r="K45" s="47"/>
      <c r="L45" s="5"/>
      <c r="M45" s="5"/>
      <c r="N45" s="5"/>
      <c r="O45" s="5"/>
      <c r="P45" s="5"/>
      <c r="Q45" s="48"/>
      <c r="R45" s="47"/>
      <c r="S45" s="5"/>
      <c r="T45" s="5"/>
      <c r="U45" s="5"/>
      <c r="V45" s="5"/>
      <c r="W45" s="5"/>
      <c r="X45" s="48"/>
      <c r="Y45" s="47"/>
      <c r="Z45" s="5"/>
      <c r="AA45" s="5"/>
      <c r="AB45" s="5"/>
      <c r="AC45" s="5"/>
      <c r="AD45" s="5"/>
      <c r="AE45" s="48"/>
    </row>
    <row r="46" spans="1:31" ht="15" customHeight="1">
      <c r="A46" s="109"/>
      <c r="B46" s="43">
        <v>43</v>
      </c>
      <c r="C46" s="44" t="str">
        <f>VLOOKUP(B46,'班版座位表'!A:B,2,2)</f>
        <v>鐘文佳</v>
      </c>
      <c r="D46" s="47"/>
      <c r="E46" s="5"/>
      <c r="F46" s="5"/>
      <c r="G46" s="5"/>
      <c r="H46" s="5"/>
      <c r="I46" s="5"/>
      <c r="J46" s="48"/>
      <c r="K46" s="47"/>
      <c r="L46" s="5"/>
      <c r="M46" s="5"/>
      <c r="N46" s="5"/>
      <c r="O46" s="5"/>
      <c r="P46" s="5"/>
      <c r="Q46" s="48"/>
      <c r="R46" s="47"/>
      <c r="S46" s="5"/>
      <c r="T46" s="5"/>
      <c r="U46" s="5"/>
      <c r="V46" s="5"/>
      <c r="W46" s="5"/>
      <c r="X46" s="48"/>
      <c r="Y46" s="47"/>
      <c r="Z46" s="5"/>
      <c r="AA46" s="5"/>
      <c r="AB46" s="5"/>
      <c r="AC46" s="5"/>
      <c r="AD46" s="5"/>
      <c r="AE46" s="48"/>
    </row>
    <row r="47" spans="1:31" ht="15" customHeight="1">
      <c r="A47" s="109"/>
      <c r="B47" s="40">
        <v>53</v>
      </c>
      <c r="C47" s="44" t="str">
        <f>VLOOKUP(B47,'班版座位表'!A:B,2,2)</f>
        <v>鐘文佳</v>
      </c>
      <c r="D47" s="47"/>
      <c r="E47" s="5"/>
      <c r="F47" s="5"/>
      <c r="G47" s="5"/>
      <c r="H47" s="5"/>
      <c r="I47" s="5"/>
      <c r="J47" s="48"/>
      <c r="K47" s="47"/>
      <c r="L47" s="5"/>
      <c r="M47" s="5"/>
      <c r="N47" s="5"/>
      <c r="O47" s="5"/>
      <c r="P47" s="5"/>
      <c r="Q47" s="48"/>
      <c r="R47" s="47"/>
      <c r="S47" s="5"/>
      <c r="T47" s="5"/>
      <c r="U47" s="5"/>
      <c r="V47" s="5"/>
      <c r="W47" s="5"/>
      <c r="X47" s="48"/>
      <c r="Y47" s="47"/>
      <c r="Z47" s="5"/>
      <c r="AA47" s="5"/>
      <c r="AB47" s="5"/>
      <c r="AC47" s="5"/>
      <c r="AD47" s="5"/>
      <c r="AE47" s="48"/>
    </row>
    <row r="48" spans="1:31" ht="15" customHeight="1">
      <c r="A48" s="109"/>
      <c r="B48" s="40">
        <v>7</v>
      </c>
      <c r="C48" s="44" t="str">
        <f>VLOOKUP(B48,'班版座位表'!A:B,2,2)</f>
        <v>洪秝婷</v>
      </c>
      <c r="D48" s="47"/>
      <c r="E48" s="5"/>
      <c r="F48" s="5"/>
      <c r="G48" s="5"/>
      <c r="H48" s="5"/>
      <c r="I48" s="5"/>
      <c r="J48" s="48"/>
      <c r="K48" s="47"/>
      <c r="L48" s="5"/>
      <c r="M48" s="5"/>
      <c r="N48" s="5"/>
      <c r="O48" s="5"/>
      <c r="P48" s="5"/>
      <c r="Q48" s="48"/>
      <c r="R48" s="47"/>
      <c r="S48" s="5"/>
      <c r="T48" s="5"/>
      <c r="U48" s="5"/>
      <c r="V48" s="5"/>
      <c r="W48" s="5"/>
      <c r="X48" s="48"/>
      <c r="Y48" s="47"/>
      <c r="Z48" s="5"/>
      <c r="AA48" s="5"/>
      <c r="AB48" s="5"/>
      <c r="AC48" s="5"/>
      <c r="AD48" s="5"/>
      <c r="AE48" s="48"/>
    </row>
    <row r="49" spans="1:31" ht="15" customHeight="1" thickBot="1">
      <c r="A49" s="110"/>
      <c r="B49" s="41">
        <v>25</v>
      </c>
      <c r="C49" s="51" t="str">
        <f>VLOOKUP(B49,'班版座位表'!A:B,2,2)</f>
        <v>徐晟瑜</v>
      </c>
      <c r="D49" s="49"/>
      <c r="E49" s="15"/>
      <c r="F49" s="15"/>
      <c r="G49" s="15"/>
      <c r="H49" s="15"/>
      <c r="I49" s="15"/>
      <c r="J49" s="50"/>
      <c r="K49" s="49"/>
      <c r="L49" s="15"/>
      <c r="M49" s="15"/>
      <c r="N49" s="15"/>
      <c r="O49" s="15"/>
      <c r="P49" s="15"/>
      <c r="Q49" s="50"/>
      <c r="R49" s="49"/>
      <c r="S49" s="15"/>
      <c r="T49" s="15"/>
      <c r="U49" s="15"/>
      <c r="V49" s="15"/>
      <c r="W49" s="15"/>
      <c r="X49" s="50"/>
      <c r="Y49" s="49"/>
      <c r="Z49" s="15"/>
      <c r="AA49" s="15"/>
      <c r="AB49" s="15"/>
      <c r="AC49" s="15"/>
      <c r="AD49" s="15"/>
      <c r="AE49" s="50"/>
    </row>
    <row r="50" spans="1:31" ht="15" customHeight="1">
      <c r="A50" s="111">
        <v>3</v>
      </c>
      <c r="B50" s="52">
        <v>21</v>
      </c>
      <c r="C50" s="53" t="str">
        <f>VLOOKUP(B50,'班版座位表'!A:B,2,2)</f>
        <v>王紹丞</v>
      </c>
      <c r="D50" s="54"/>
      <c r="E50" s="55"/>
      <c r="F50" s="55"/>
      <c r="G50" s="55"/>
      <c r="H50" s="55"/>
      <c r="I50" s="55"/>
      <c r="J50" s="56"/>
      <c r="K50" s="54"/>
      <c r="L50" s="55"/>
      <c r="M50" s="55"/>
      <c r="N50" s="55"/>
      <c r="O50" s="55"/>
      <c r="P50" s="55"/>
      <c r="Q50" s="56"/>
      <c r="R50" s="54"/>
      <c r="S50" s="55"/>
      <c r="T50" s="55"/>
      <c r="U50" s="55"/>
      <c r="V50" s="55"/>
      <c r="W50" s="55"/>
      <c r="X50" s="56"/>
      <c r="Y50" s="54"/>
      <c r="Z50" s="55"/>
      <c r="AA50" s="55"/>
      <c r="AB50" s="55"/>
      <c r="AC50" s="55"/>
      <c r="AD50" s="55"/>
      <c r="AE50" s="56"/>
    </row>
    <row r="51" spans="1:31" ht="15" customHeight="1">
      <c r="A51" s="109"/>
      <c r="B51" s="43">
        <v>28</v>
      </c>
      <c r="C51" s="44" t="str">
        <f>VLOOKUP(B51,'班版座位表'!A:B,2,2)</f>
        <v>邱昱杰</v>
      </c>
      <c r="D51" s="47"/>
      <c r="E51" s="5"/>
      <c r="F51" s="5"/>
      <c r="G51" s="5"/>
      <c r="H51" s="5"/>
      <c r="I51" s="5"/>
      <c r="J51" s="48"/>
      <c r="K51" s="47"/>
      <c r="L51" s="5"/>
      <c r="M51" s="5"/>
      <c r="N51" s="5"/>
      <c r="O51" s="5"/>
      <c r="P51" s="5"/>
      <c r="Q51" s="48"/>
      <c r="R51" s="47"/>
      <c r="S51" s="5"/>
      <c r="T51" s="5"/>
      <c r="U51" s="5"/>
      <c r="V51" s="5"/>
      <c r="W51" s="5"/>
      <c r="X51" s="48"/>
      <c r="Y51" s="47"/>
      <c r="Z51" s="5"/>
      <c r="AA51" s="5"/>
      <c r="AB51" s="5"/>
      <c r="AC51" s="5"/>
      <c r="AD51" s="5"/>
      <c r="AE51" s="48"/>
    </row>
    <row r="52" spans="1:31" ht="15" customHeight="1">
      <c r="A52" s="109"/>
      <c r="B52" s="40">
        <v>51</v>
      </c>
      <c r="C52" s="44" t="str">
        <f>VLOOKUP(B52,'班版座位表'!A:B,2,2)</f>
        <v>鐘文佳</v>
      </c>
      <c r="D52" s="47"/>
      <c r="E52" s="5"/>
      <c r="F52" s="5"/>
      <c r="G52" s="5"/>
      <c r="H52" s="5"/>
      <c r="I52" s="5"/>
      <c r="J52" s="48"/>
      <c r="K52" s="47"/>
      <c r="L52" s="5"/>
      <c r="M52" s="5"/>
      <c r="N52" s="5"/>
      <c r="O52" s="5"/>
      <c r="P52" s="5"/>
      <c r="Q52" s="48"/>
      <c r="R52" s="47"/>
      <c r="S52" s="5"/>
      <c r="T52" s="5"/>
      <c r="U52" s="5"/>
      <c r="V52" s="5"/>
      <c r="W52" s="5"/>
      <c r="X52" s="48"/>
      <c r="Y52" s="47"/>
      <c r="Z52" s="5"/>
      <c r="AA52" s="5"/>
      <c r="AB52" s="5"/>
      <c r="AC52" s="5"/>
      <c r="AD52" s="5"/>
      <c r="AE52" s="48"/>
    </row>
    <row r="53" spans="1:31" ht="15" customHeight="1">
      <c r="A53" s="109"/>
      <c r="B53" s="40">
        <v>8</v>
      </c>
      <c r="C53" s="44" t="str">
        <f>VLOOKUP(B53,'班版座位表'!A:B,2,2)</f>
        <v>黃雅韓</v>
      </c>
      <c r="D53" s="47"/>
      <c r="E53" s="5"/>
      <c r="F53" s="5"/>
      <c r="G53" s="5"/>
      <c r="H53" s="5"/>
      <c r="I53" s="5"/>
      <c r="J53" s="48"/>
      <c r="K53" s="47"/>
      <c r="L53" s="5"/>
      <c r="M53" s="5"/>
      <c r="N53" s="5"/>
      <c r="O53" s="5"/>
      <c r="P53" s="5"/>
      <c r="Q53" s="48"/>
      <c r="R53" s="47"/>
      <c r="S53" s="5"/>
      <c r="T53" s="5"/>
      <c r="U53" s="5"/>
      <c r="V53" s="5"/>
      <c r="W53" s="5"/>
      <c r="X53" s="48"/>
      <c r="Y53" s="47"/>
      <c r="Z53" s="5"/>
      <c r="AA53" s="5"/>
      <c r="AB53" s="5"/>
      <c r="AC53" s="5"/>
      <c r="AD53" s="5"/>
      <c r="AE53" s="48"/>
    </row>
    <row r="54" spans="1:31" ht="15" customHeight="1">
      <c r="A54" s="109"/>
      <c r="B54" s="40">
        <v>38</v>
      </c>
      <c r="C54" s="44" t="str">
        <f>VLOOKUP(B54,'班版座位表'!A:B,2,2)</f>
        <v>鐘文佳</v>
      </c>
      <c r="D54" s="47"/>
      <c r="E54" s="5"/>
      <c r="F54" s="5"/>
      <c r="G54" s="5"/>
      <c r="H54" s="5"/>
      <c r="I54" s="5"/>
      <c r="J54" s="48"/>
      <c r="K54" s="47"/>
      <c r="L54" s="5"/>
      <c r="M54" s="5"/>
      <c r="N54" s="5"/>
      <c r="O54" s="5"/>
      <c r="P54" s="5"/>
      <c r="Q54" s="48"/>
      <c r="R54" s="47"/>
      <c r="S54" s="5"/>
      <c r="T54" s="5"/>
      <c r="U54" s="5"/>
      <c r="V54" s="5"/>
      <c r="W54" s="5"/>
      <c r="X54" s="48"/>
      <c r="Y54" s="47"/>
      <c r="Z54" s="5"/>
      <c r="AA54" s="5"/>
      <c r="AB54" s="5"/>
      <c r="AC54" s="5"/>
      <c r="AD54" s="5"/>
      <c r="AE54" s="48"/>
    </row>
    <row r="55" spans="1:31" ht="15" customHeight="1" thickBot="1">
      <c r="A55" s="110"/>
      <c r="B55" s="41">
        <v>5</v>
      </c>
      <c r="C55" s="51" t="str">
        <f>VLOOKUP(B55,'班版座位表'!A:B,2,2)</f>
        <v>莊祐安</v>
      </c>
      <c r="D55" s="49"/>
      <c r="E55" s="15"/>
      <c r="F55" s="15"/>
      <c r="G55" s="15"/>
      <c r="H55" s="15"/>
      <c r="I55" s="15"/>
      <c r="J55" s="50"/>
      <c r="K55" s="49"/>
      <c r="L55" s="15"/>
      <c r="M55" s="15"/>
      <c r="N55" s="15"/>
      <c r="O55" s="15"/>
      <c r="P55" s="15"/>
      <c r="Q55" s="50"/>
      <c r="R55" s="49"/>
      <c r="S55" s="15"/>
      <c r="T55" s="15"/>
      <c r="U55" s="15"/>
      <c r="V55" s="15"/>
      <c r="W55" s="15"/>
      <c r="X55" s="50"/>
      <c r="Y55" s="49"/>
      <c r="Z55" s="15"/>
      <c r="AA55" s="15"/>
      <c r="AB55" s="15"/>
      <c r="AC55" s="15"/>
      <c r="AD55" s="15"/>
      <c r="AE55" s="50"/>
    </row>
    <row r="56" spans="1:31" ht="15" customHeight="1">
      <c r="A56" s="111">
        <v>4</v>
      </c>
      <c r="B56" s="52">
        <v>24</v>
      </c>
      <c r="C56" s="53" t="str">
        <f>VLOOKUP(B56,'班版座位表'!A:B,2,2)</f>
        <v>林巧珍</v>
      </c>
      <c r="D56" s="54"/>
      <c r="E56" s="55"/>
      <c r="F56" s="55"/>
      <c r="G56" s="55"/>
      <c r="H56" s="55"/>
      <c r="I56" s="55"/>
      <c r="J56" s="56"/>
      <c r="K56" s="54"/>
      <c r="L56" s="55"/>
      <c r="M56" s="55"/>
      <c r="N56" s="55"/>
      <c r="O56" s="55"/>
      <c r="P56" s="55"/>
      <c r="Q56" s="56"/>
      <c r="R56" s="54"/>
      <c r="S56" s="55"/>
      <c r="T56" s="55"/>
      <c r="U56" s="55"/>
      <c r="V56" s="55"/>
      <c r="W56" s="55"/>
      <c r="X56" s="56"/>
      <c r="Y56" s="54"/>
      <c r="Z56" s="55"/>
      <c r="AA56" s="55"/>
      <c r="AB56" s="55"/>
      <c r="AC56" s="55"/>
      <c r="AD56" s="55"/>
      <c r="AE56" s="56"/>
    </row>
    <row r="57" spans="1:31" ht="15" customHeight="1">
      <c r="A57" s="109"/>
      <c r="B57" s="40">
        <v>54</v>
      </c>
      <c r="C57" s="44" t="str">
        <f>VLOOKUP(B57,'班版座位表'!A:B,2,2)</f>
        <v>鐘文佳</v>
      </c>
      <c r="D57" s="47"/>
      <c r="E57" s="5"/>
      <c r="F57" s="5"/>
      <c r="G57" s="5"/>
      <c r="H57" s="5"/>
      <c r="I57" s="5"/>
      <c r="J57" s="48"/>
      <c r="K57" s="47"/>
      <c r="L57" s="5"/>
      <c r="M57" s="5"/>
      <c r="N57" s="5"/>
      <c r="O57" s="5"/>
      <c r="P57" s="5"/>
      <c r="Q57" s="48"/>
      <c r="R57" s="47"/>
      <c r="S57" s="5"/>
      <c r="T57" s="5"/>
      <c r="U57" s="5"/>
      <c r="V57" s="5"/>
      <c r="W57" s="5"/>
      <c r="X57" s="48"/>
      <c r="Y57" s="47"/>
      <c r="Z57" s="5"/>
      <c r="AA57" s="5"/>
      <c r="AB57" s="5"/>
      <c r="AC57" s="5"/>
      <c r="AD57" s="5"/>
      <c r="AE57" s="48"/>
    </row>
    <row r="58" spans="1:31" ht="15" customHeight="1">
      <c r="A58" s="109"/>
      <c r="B58" s="40">
        <v>30</v>
      </c>
      <c r="C58" s="44" t="str">
        <f>VLOOKUP(B58,'班版座位表'!A:B,2,2)</f>
        <v>陳采妤</v>
      </c>
      <c r="D58" s="47"/>
      <c r="E58" s="5"/>
      <c r="F58" s="5"/>
      <c r="G58" s="5"/>
      <c r="H58" s="5"/>
      <c r="I58" s="5"/>
      <c r="J58" s="48"/>
      <c r="K58" s="47"/>
      <c r="L58" s="5"/>
      <c r="M58" s="5"/>
      <c r="N58" s="5"/>
      <c r="O58" s="5"/>
      <c r="P58" s="5"/>
      <c r="Q58" s="48"/>
      <c r="R58" s="47"/>
      <c r="S58" s="5"/>
      <c r="T58" s="5"/>
      <c r="U58" s="5"/>
      <c r="V58" s="5"/>
      <c r="W58" s="5"/>
      <c r="X58" s="48"/>
      <c r="Y58" s="47"/>
      <c r="Z58" s="5"/>
      <c r="AA58" s="5"/>
      <c r="AB58" s="5"/>
      <c r="AC58" s="5"/>
      <c r="AD58" s="5"/>
      <c r="AE58" s="48"/>
    </row>
    <row r="59" spans="1:31" ht="15" customHeight="1">
      <c r="A59" s="109"/>
      <c r="B59" s="40">
        <v>33</v>
      </c>
      <c r="C59" s="44" t="str">
        <f>VLOOKUP(B59,'班版座位表'!A:B,2,2)</f>
        <v>鐘文佳</v>
      </c>
      <c r="D59" s="47"/>
      <c r="E59" s="5"/>
      <c r="F59" s="5"/>
      <c r="G59" s="5"/>
      <c r="H59" s="5"/>
      <c r="I59" s="5"/>
      <c r="J59" s="48"/>
      <c r="K59" s="47"/>
      <c r="L59" s="5"/>
      <c r="M59" s="5"/>
      <c r="N59" s="5"/>
      <c r="O59" s="5"/>
      <c r="P59" s="5"/>
      <c r="Q59" s="48"/>
      <c r="R59" s="47"/>
      <c r="S59" s="5"/>
      <c r="T59" s="5"/>
      <c r="U59" s="5"/>
      <c r="V59" s="5"/>
      <c r="W59" s="5"/>
      <c r="X59" s="48"/>
      <c r="Y59" s="47"/>
      <c r="Z59" s="5"/>
      <c r="AA59" s="5"/>
      <c r="AB59" s="5"/>
      <c r="AC59" s="5"/>
      <c r="AD59" s="5"/>
      <c r="AE59" s="48"/>
    </row>
    <row r="60" spans="1:31" ht="15" customHeight="1">
      <c r="A60" s="109"/>
      <c r="B60" s="40">
        <v>37</v>
      </c>
      <c r="C60" s="44"/>
      <c r="D60" s="47"/>
      <c r="E60" s="5"/>
      <c r="F60" s="5"/>
      <c r="G60" s="5"/>
      <c r="H60" s="5"/>
      <c r="I60" s="5"/>
      <c r="J60" s="48"/>
      <c r="K60" s="47"/>
      <c r="L60" s="5"/>
      <c r="M60" s="5"/>
      <c r="N60" s="5"/>
      <c r="O60" s="5"/>
      <c r="P60" s="5"/>
      <c r="Q60" s="48"/>
      <c r="R60" s="47"/>
      <c r="S60" s="5"/>
      <c r="T60" s="5"/>
      <c r="U60" s="5"/>
      <c r="V60" s="5"/>
      <c r="W60" s="5"/>
      <c r="X60" s="48"/>
      <c r="Y60" s="47"/>
      <c r="Z60" s="5"/>
      <c r="AA60" s="5"/>
      <c r="AB60" s="5"/>
      <c r="AC60" s="5"/>
      <c r="AD60" s="5"/>
      <c r="AE60" s="48"/>
    </row>
    <row r="61" spans="1:31" ht="15" customHeight="1">
      <c r="A61" s="109"/>
      <c r="B61" s="40">
        <v>42</v>
      </c>
      <c r="C61" s="44" t="str">
        <f>VLOOKUP(B61,'班版座位表'!A:B,2,2)</f>
        <v>鐘文佳</v>
      </c>
      <c r="D61" s="47"/>
      <c r="E61" s="5"/>
      <c r="F61" s="5"/>
      <c r="G61" s="5"/>
      <c r="H61" s="5"/>
      <c r="I61" s="5"/>
      <c r="J61" s="48"/>
      <c r="K61" s="47"/>
      <c r="L61" s="5"/>
      <c r="M61" s="5"/>
      <c r="N61" s="5"/>
      <c r="O61" s="5"/>
      <c r="P61" s="5"/>
      <c r="Q61" s="48"/>
      <c r="R61" s="47"/>
      <c r="S61" s="5"/>
      <c r="T61" s="5"/>
      <c r="U61" s="5"/>
      <c r="V61" s="5"/>
      <c r="W61" s="5"/>
      <c r="X61" s="48"/>
      <c r="Y61" s="47"/>
      <c r="Z61" s="5"/>
      <c r="AA61" s="5"/>
      <c r="AB61" s="5"/>
      <c r="AC61" s="5"/>
      <c r="AD61" s="5"/>
      <c r="AE61" s="48"/>
    </row>
    <row r="62" spans="1:31" ht="15" customHeight="1" thickBot="1">
      <c r="A62" s="110"/>
      <c r="B62" s="41">
        <v>22</v>
      </c>
      <c r="C62" s="51" t="str">
        <f>VLOOKUP(B62,'班版座位表'!A:B,2,2)</f>
        <v>鄭雯卉</v>
      </c>
      <c r="D62" s="49"/>
      <c r="E62" s="15"/>
      <c r="F62" s="15"/>
      <c r="G62" s="15"/>
      <c r="H62" s="15"/>
      <c r="I62" s="15"/>
      <c r="J62" s="50"/>
      <c r="K62" s="49"/>
      <c r="L62" s="15"/>
      <c r="M62" s="15"/>
      <c r="N62" s="15"/>
      <c r="O62" s="15"/>
      <c r="P62" s="15"/>
      <c r="Q62" s="50"/>
      <c r="R62" s="49"/>
      <c r="S62" s="15"/>
      <c r="T62" s="15"/>
      <c r="U62" s="15"/>
      <c r="V62" s="15"/>
      <c r="W62" s="15"/>
      <c r="X62" s="50"/>
      <c r="Y62" s="49"/>
      <c r="Z62" s="15"/>
      <c r="AA62" s="15"/>
      <c r="AB62" s="15"/>
      <c r="AC62" s="15"/>
      <c r="AD62" s="15"/>
      <c r="AE62" s="50"/>
    </row>
    <row r="64" spans="2:3" ht="16.5">
      <c r="B64" s="39" t="s">
        <v>62</v>
      </c>
      <c r="C64" s="39" t="s">
        <v>61</v>
      </c>
    </row>
    <row r="65" ht="16.5">
      <c r="C65" s="39" t="s">
        <v>60</v>
      </c>
    </row>
    <row r="66" spans="2:3" ht="16.5">
      <c r="B66" s="39" t="s">
        <v>63</v>
      </c>
      <c r="C66" s="39" t="s">
        <v>64</v>
      </c>
    </row>
  </sheetData>
  <sheetProtection/>
  <mergeCells count="30">
    <mergeCell ref="A1:A3"/>
    <mergeCell ref="B1:B3"/>
    <mergeCell ref="D1:J1"/>
    <mergeCell ref="K1:Q1"/>
    <mergeCell ref="R1:X1"/>
    <mergeCell ref="Y1:AE1"/>
    <mergeCell ref="D2:J2"/>
    <mergeCell ref="K2:Q2"/>
    <mergeCell ref="R2:X2"/>
    <mergeCell ref="Y2:AE2"/>
    <mergeCell ref="C1:C3"/>
    <mergeCell ref="A35:A37"/>
    <mergeCell ref="B35:B37"/>
    <mergeCell ref="C35:C37"/>
    <mergeCell ref="D35:J35"/>
    <mergeCell ref="K35:Q35"/>
    <mergeCell ref="A4:A10"/>
    <mergeCell ref="A11:A16"/>
    <mergeCell ref="A17:A22"/>
    <mergeCell ref="A23:A28"/>
    <mergeCell ref="A38:A43"/>
    <mergeCell ref="A44:A49"/>
    <mergeCell ref="A50:A55"/>
    <mergeCell ref="A56:A62"/>
    <mergeCell ref="R35:X35"/>
    <mergeCell ref="Y35:AE35"/>
    <mergeCell ref="D36:J36"/>
    <mergeCell ref="K36:Q36"/>
    <mergeCell ref="R36:X36"/>
    <mergeCell ref="Y36:AE36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O5" sqref="O5"/>
    </sheetView>
  </sheetViews>
  <sheetFormatPr defaultColWidth="9.00390625" defaultRowHeight="16.5"/>
  <cols>
    <col min="1" max="1" width="3.50390625" style="0" bestFit="1" customWidth="1"/>
  </cols>
  <sheetData>
    <row r="1" spans="1:12" ht="16.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16.5">
      <c r="A2" s="66">
        <v>1</v>
      </c>
      <c r="B2" s="16" t="s">
        <v>49</v>
      </c>
      <c r="C2" s="19"/>
      <c r="D2" s="19"/>
      <c r="E2" s="19"/>
      <c r="F2" s="19"/>
      <c r="G2" s="19"/>
      <c r="H2" s="19"/>
      <c r="I2" s="19"/>
      <c r="J2" s="19"/>
      <c r="K2" s="19"/>
      <c r="L2" s="67"/>
    </row>
    <row r="3" spans="1:12" ht="16.5">
      <c r="A3" s="47">
        <v>4</v>
      </c>
      <c r="B3" s="5" t="s">
        <v>65</v>
      </c>
      <c r="C3" s="17"/>
      <c r="D3" s="17"/>
      <c r="E3" s="17"/>
      <c r="F3" s="17"/>
      <c r="G3" s="17"/>
      <c r="H3" s="17"/>
      <c r="I3" s="17"/>
      <c r="J3" s="17"/>
      <c r="K3" s="17"/>
      <c r="L3" s="68"/>
    </row>
    <row r="4" spans="1:12" ht="17.25" thickBot="1">
      <c r="A4" s="69">
        <v>5</v>
      </c>
      <c r="B4" s="14" t="s">
        <v>7</v>
      </c>
      <c r="C4" s="18"/>
      <c r="D4" s="18"/>
      <c r="E4" s="18"/>
      <c r="F4" s="18"/>
      <c r="G4" s="18"/>
      <c r="H4" s="18"/>
      <c r="I4" s="18"/>
      <c r="J4" s="18"/>
      <c r="K4" s="18"/>
      <c r="L4" s="70"/>
    </row>
    <row r="5" spans="1:12" ht="16.5">
      <c r="A5" s="66">
        <v>6</v>
      </c>
      <c r="B5" s="16" t="s">
        <v>8</v>
      </c>
      <c r="C5" s="19"/>
      <c r="D5" s="19"/>
      <c r="E5" s="19"/>
      <c r="F5" s="19"/>
      <c r="G5" s="19"/>
      <c r="H5" s="19"/>
      <c r="I5" s="19"/>
      <c r="J5" s="19"/>
      <c r="K5" s="19"/>
      <c r="L5" s="67"/>
    </row>
    <row r="6" spans="1:12" ht="16.5">
      <c r="A6" s="47">
        <v>7</v>
      </c>
      <c r="B6" s="5" t="s">
        <v>51</v>
      </c>
      <c r="C6" s="17"/>
      <c r="D6" s="17"/>
      <c r="E6" s="17"/>
      <c r="F6" s="17"/>
      <c r="G6" s="17"/>
      <c r="H6" s="17"/>
      <c r="I6" s="17"/>
      <c r="J6" s="17"/>
      <c r="K6" s="17"/>
      <c r="L6" s="68"/>
    </row>
    <row r="7" spans="1:12" ht="16.5">
      <c r="A7" s="47">
        <v>8</v>
      </c>
      <c r="B7" s="5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68"/>
    </row>
    <row r="8" spans="1:12" ht="16.5">
      <c r="A8" s="47">
        <v>9</v>
      </c>
      <c r="B8" s="5" t="s">
        <v>50</v>
      </c>
      <c r="C8" s="17"/>
      <c r="D8" s="17"/>
      <c r="E8" s="17"/>
      <c r="F8" s="17"/>
      <c r="G8" s="17"/>
      <c r="H8" s="17"/>
      <c r="I8" s="17"/>
      <c r="J8" s="17"/>
      <c r="K8" s="17"/>
      <c r="L8" s="68"/>
    </row>
    <row r="9" spans="1:12" ht="17.25" thickBot="1">
      <c r="A9" s="69">
        <v>10</v>
      </c>
      <c r="B9" s="14" t="s">
        <v>9</v>
      </c>
      <c r="C9" s="18"/>
      <c r="D9" s="18"/>
      <c r="E9" s="18"/>
      <c r="F9" s="18"/>
      <c r="G9" s="18"/>
      <c r="H9" s="18"/>
      <c r="I9" s="18"/>
      <c r="J9" s="18"/>
      <c r="K9" s="18"/>
      <c r="L9" s="70"/>
    </row>
    <row r="10" spans="1:12" ht="16.5">
      <c r="A10" s="66">
        <v>11</v>
      </c>
      <c r="B10" s="16" t="s">
        <v>10</v>
      </c>
      <c r="C10" s="19"/>
      <c r="D10" s="19"/>
      <c r="E10" s="19"/>
      <c r="F10" s="19"/>
      <c r="G10" s="19"/>
      <c r="H10" s="19"/>
      <c r="I10" s="19"/>
      <c r="J10" s="19"/>
      <c r="K10" s="19"/>
      <c r="L10" s="67"/>
    </row>
    <row r="11" spans="1:12" ht="16.5">
      <c r="A11" s="47">
        <v>12</v>
      </c>
      <c r="B11" s="5" t="s">
        <v>66</v>
      </c>
      <c r="C11" s="17"/>
      <c r="D11" s="17"/>
      <c r="E11" s="17"/>
      <c r="F11" s="17"/>
      <c r="G11" s="17"/>
      <c r="H11" s="17"/>
      <c r="I11" s="17"/>
      <c r="J11" s="17"/>
      <c r="K11" s="17"/>
      <c r="L11" s="68"/>
    </row>
    <row r="12" spans="1:12" ht="16.5">
      <c r="A12" s="47">
        <v>13</v>
      </c>
      <c r="B12" s="5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68"/>
    </row>
    <row r="13" spans="1:12" ht="16.5">
      <c r="A13" s="47">
        <v>14</v>
      </c>
      <c r="B13" s="5" t="s">
        <v>14</v>
      </c>
      <c r="C13" s="17"/>
      <c r="D13" s="17"/>
      <c r="E13" s="17"/>
      <c r="F13" s="17"/>
      <c r="G13" s="17"/>
      <c r="H13" s="17"/>
      <c r="I13" s="17"/>
      <c r="J13" s="17"/>
      <c r="K13" s="17"/>
      <c r="L13" s="68"/>
    </row>
    <row r="14" spans="1:12" ht="17.25" thickBot="1">
      <c r="A14" s="69">
        <v>15</v>
      </c>
      <c r="B14" s="14" t="s">
        <v>67</v>
      </c>
      <c r="C14" s="18"/>
      <c r="D14" s="18"/>
      <c r="E14" s="18"/>
      <c r="F14" s="18"/>
      <c r="G14" s="18"/>
      <c r="H14" s="18"/>
      <c r="I14" s="18"/>
      <c r="J14" s="18"/>
      <c r="K14" s="18"/>
      <c r="L14" s="70"/>
    </row>
    <row r="15" spans="1:12" ht="16.5">
      <c r="A15" s="47">
        <v>17</v>
      </c>
      <c r="B15" s="5" t="s">
        <v>17</v>
      </c>
      <c r="C15" s="17"/>
      <c r="D15" s="17"/>
      <c r="E15" s="17"/>
      <c r="F15" s="17"/>
      <c r="G15" s="17"/>
      <c r="H15" s="17"/>
      <c r="I15" s="17"/>
      <c r="J15" s="17"/>
      <c r="K15" s="17"/>
      <c r="L15" s="68"/>
    </row>
    <row r="16" spans="1:12" ht="16.5">
      <c r="A16" s="47">
        <v>18</v>
      </c>
      <c r="B16" s="5" t="s">
        <v>19</v>
      </c>
      <c r="C16" s="17"/>
      <c r="D16" s="17"/>
      <c r="E16" s="17"/>
      <c r="F16" s="17"/>
      <c r="G16" s="17"/>
      <c r="H16" s="17"/>
      <c r="I16" s="17"/>
      <c r="J16" s="17"/>
      <c r="K16" s="17"/>
      <c r="L16" s="68"/>
    </row>
    <row r="17" spans="1:12" ht="17.25" thickBot="1">
      <c r="A17" s="49">
        <v>20</v>
      </c>
      <c r="B17" s="15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70"/>
    </row>
    <row r="18" spans="1:12" ht="16.5">
      <c r="A18" s="66">
        <v>21</v>
      </c>
      <c r="B18" s="16" t="s">
        <v>22</v>
      </c>
      <c r="C18" s="19"/>
      <c r="D18" s="19"/>
      <c r="E18" s="19"/>
      <c r="F18" s="19"/>
      <c r="G18" s="19"/>
      <c r="H18" s="19"/>
      <c r="I18" s="19"/>
      <c r="J18" s="19"/>
      <c r="K18" s="19"/>
      <c r="L18" s="67"/>
    </row>
    <row r="19" spans="1:12" ht="16.5">
      <c r="A19" s="47">
        <v>22</v>
      </c>
      <c r="B19" s="5" t="s">
        <v>23</v>
      </c>
      <c r="C19" s="17"/>
      <c r="D19" s="17"/>
      <c r="E19" s="17"/>
      <c r="F19" s="17"/>
      <c r="G19" s="17"/>
      <c r="H19" s="17"/>
      <c r="I19" s="17"/>
      <c r="J19" s="17"/>
      <c r="K19" s="17"/>
      <c r="L19" s="68"/>
    </row>
    <row r="20" spans="1:12" ht="16.5">
      <c r="A20" s="47">
        <v>23</v>
      </c>
      <c r="B20" s="5" t="s">
        <v>24</v>
      </c>
      <c r="C20" s="17"/>
      <c r="D20" s="17"/>
      <c r="E20" s="17"/>
      <c r="F20" s="17"/>
      <c r="G20" s="17"/>
      <c r="H20" s="17"/>
      <c r="I20" s="17"/>
      <c r="J20" s="17"/>
      <c r="K20" s="17"/>
      <c r="L20" s="68"/>
    </row>
    <row r="21" spans="1:12" ht="17.25" thickBot="1">
      <c r="A21" s="49">
        <v>25</v>
      </c>
      <c r="B21" s="15" t="s">
        <v>43</v>
      </c>
      <c r="C21" s="18"/>
      <c r="D21" s="18"/>
      <c r="E21" s="18"/>
      <c r="F21" s="18"/>
      <c r="G21" s="18"/>
      <c r="H21" s="18"/>
      <c r="I21" s="18"/>
      <c r="J21" s="18"/>
      <c r="K21" s="18"/>
      <c r="L21" s="70"/>
    </row>
    <row r="22" spans="1:12" ht="16.5">
      <c r="A22" s="66">
        <v>26</v>
      </c>
      <c r="B22" s="16" t="s">
        <v>68</v>
      </c>
      <c r="C22" s="19"/>
      <c r="D22" s="19"/>
      <c r="E22" s="19"/>
      <c r="F22" s="19"/>
      <c r="G22" s="19"/>
      <c r="H22" s="19"/>
      <c r="I22" s="19"/>
      <c r="J22" s="19"/>
      <c r="K22" s="19"/>
      <c r="L22" s="67"/>
    </row>
    <row r="23" spans="1:12" ht="16.5">
      <c r="A23" s="47">
        <v>29</v>
      </c>
      <c r="B23" s="5" t="s">
        <v>28</v>
      </c>
      <c r="C23" s="17"/>
      <c r="D23" s="17"/>
      <c r="E23" s="17"/>
      <c r="F23" s="17"/>
      <c r="G23" s="17"/>
      <c r="H23" s="17"/>
      <c r="I23" s="17"/>
      <c r="J23" s="17"/>
      <c r="K23" s="17"/>
      <c r="L23" s="68"/>
    </row>
    <row r="24" spans="1:12" ht="16.5">
      <c r="A24" s="47">
        <v>30</v>
      </c>
      <c r="B24" s="5" t="s">
        <v>73</v>
      </c>
      <c r="C24" s="17"/>
      <c r="D24" s="17"/>
      <c r="E24" s="17"/>
      <c r="F24" s="17"/>
      <c r="G24" s="17"/>
      <c r="H24" s="17"/>
      <c r="I24" s="17"/>
      <c r="J24" s="17"/>
      <c r="K24" s="17"/>
      <c r="L24" s="68"/>
    </row>
    <row r="25" spans="1:12" ht="17.25" thickBot="1">
      <c r="A25" s="49">
        <v>31</v>
      </c>
      <c r="B25" s="15" t="s">
        <v>29</v>
      </c>
      <c r="C25" s="18"/>
      <c r="D25" s="18"/>
      <c r="E25" s="18"/>
      <c r="F25" s="18"/>
      <c r="G25" s="18"/>
      <c r="H25" s="18"/>
      <c r="I25" s="18"/>
      <c r="J25" s="18"/>
      <c r="K25" s="18"/>
      <c r="L25" s="70"/>
    </row>
    <row r="26" spans="1:12" ht="16.5">
      <c r="A26" s="47">
        <v>33</v>
      </c>
      <c r="B26" s="5" t="s">
        <v>30</v>
      </c>
      <c r="C26" s="17"/>
      <c r="D26" s="17"/>
      <c r="E26" s="17"/>
      <c r="F26" s="17"/>
      <c r="G26" s="17"/>
      <c r="H26" s="17"/>
      <c r="I26" s="17"/>
      <c r="J26" s="17"/>
      <c r="K26" s="17"/>
      <c r="L26" s="68"/>
    </row>
    <row r="27" spans="1:12" ht="16.5">
      <c r="A27" s="47">
        <v>34</v>
      </c>
      <c r="B27" s="5" t="s">
        <v>31</v>
      </c>
      <c r="C27" s="17"/>
      <c r="D27" s="17"/>
      <c r="E27" s="17"/>
      <c r="F27" s="17"/>
      <c r="G27" s="17"/>
      <c r="H27" s="17"/>
      <c r="I27" s="17"/>
      <c r="J27" s="17"/>
      <c r="K27" s="17"/>
      <c r="L27" s="68"/>
    </row>
    <row r="28" spans="1:12" ht="16.5">
      <c r="A28" s="47">
        <v>35</v>
      </c>
      <c r="B28" s="5" t="s">
        <v>32</v>
      </c>
      <c r="C28" s="17"/>
      <c r="D28" s="17"/>
      <c r="E28" s="17"/>
      <c r="F28" s="17"/>
      <c r="G28" s="17"/>
      <c r="H28" s="17"/>
      <c r="I28" s="17"/>
      <c r="J28" s="17"/>
      <c r="K28" s="17"/>
      <c r="L28" s="68"/>
    </row>
    <row r="29" spans="1:12" ht="17.25" thickBot="1">
      <c r="A29" s="49">
        <v>36</v>
      </c>
      <c r="B29" s="15" t="s">
        <v>47</v>
      </c>
      <c r="C29" s="18"/>
      <c r="D29" s="18"/>
      <c r="E29" s="18"/>
      <c r="F29" s="18"/>
      <c r="G29" s="18"/>
      <c r="H29" s="18"/>
      <c r="I29" s="18"/>
      <c r="J29" s="18"/>
      <c r="K29" s="18"/>
      <c r="L29" s="70"/>
    </row>
    <row r="30" spans="1:12" ht="16.5">
      <c r="A30" s="66">
        <v>37</v>
      </c>
      <c r="B30" s="16" t="s">
        <v>69</v>
      </c>
      <c r="C30" s="19"/>
      <c r="D30" s="19"/>
      <c r="E30" s="19"/>
      <c r="F30" s="19"/>
      <c r="G30" s="19"/>
      <c r="H30" s="19"/>
      <c r="I30" s="19"/>
      <c r="J30" s="19"/>
      <c r="K30" s="19"/>
      <c r="L30" s="67"/>
    </row>
    <row r="31" spans="1:12" ht="16.5">
      <c r="A31" s="47">
        <v>39</v>
      </c>
      <c r="B31" s="5" t="s">
        <v>33</v>
      </c>
      <c r="C31" s="17"/>
      <c r="D31" s="17"/>
      <c r="E31" s="17"/>
      <c r="F31" s="17"/>
      <c r="G31" s="17"/>
      <c r="H31" s="17"/>
      <c r="I31" s="17"/>
      <c r="J31" s="17"/>
      <c r="K31" s="17"/>
      <c r="L31" s="68"/>
    </row>
    <row r="32" spans="1:12" ht="16.5">
      <c r="A32" s="47">
        <v>40</v>
      </c>
      <c r="B32" s="5" t="s">
        <v>34</v>
      </c>
      <c r="C32" s="17"/>
      <c r="D32" s="17"/>
      <c r="E32" s="17"/>
      <c r="F32" s="17"/>
      <c r="G32" s="17"/>
      <c r="H32" s="17"/>
      <c r="I32" s="17"/>
      <c r="J32" s="17"/>
      <c r="K32" s="17"/>
      <c r="L32" s="68"/>
    </row>
    <row r="33" spans="1:12" ht="17.25" thickBot="1">
      <c r="A33" s="49">
        <v>41</v>
      </c>
      <c r="B33" s="15" t="s">
        <v>1</v>
      </c>
      <c r="C33" s="18"/>
      <c r="D33" s="18"/>
      <c r="E33" s="18"/>
      <c r="F33" s="18"/>
      <c r="G33" s="18"/>
      <c r="H33" s="18"/>
      <c r="I33" s="18"/>
      <c r="J33" s="18"/>
      <c r="K33" s="18"/>
      <c r="L33" s="70"/>
    </row>
    <row r="34" spans="1:12" ht="16.5">
      <c r="A34" s="66">
        <v>42</v>
      </c>
      <c r="B34" s="16" t="s">
        <v>35</v>
      </c>
      <c r="C34" s="19"/>
      <c r="D34" s="19"/>
      <c r="E34" s="19"/>
      <c r="F34" s="19"/>
      <c r="G34" s="19"/>
      <c r="H34" s="19"/>
      <c r="I34" s="19"/>
      <c r="J34" s="19"/>
      <c r="K34" s="19"/>
      <c r="L34" s="67"/>
    </row>
    <row r="35" spans="1:12" ht="16.5">
      <c r="A35" s="47">
        <v>43</v>
      </c>
      <c r="B35" s="5" t="s">
        <v>36</v>
      </c>
      <c r="C35" s="17"/>
      <c r="D35" s="17"/>
      <c r="E35" s="17"/>
      <c r="F35" s="17"/>
      <c r="G35" s="17"/>
      <c r="H35" s="17"/>
      <c r="I35" s="17"/>
      <c r="J35" s="17"/>
      <c r="K35" s="17"/>
      <c r="L35" s="68"/>
    </row>
    <row r="36" spans="1:12" ht="16.5">
      <c r="A36" s="47">
        <v>44</v>
      </c>
      <c r="B36" s="5" t="s">
        <v>37</v>
      </c>
      <c r="C36" s="17"/>
      <c r="D36" s="17"/>
      <c r="E36" s="17"/>
      <c r="F36" s="17"/>
      <c r="G36" s="17"/>
      <c r="H36" s="17"/>
      <c r="I36" s="17"/>
      <c r="J36" s="17"/>
      <c r="K36" s="17"/>
      <c r="L36" s="68"/>
    </row>
    <row r="37" spans="1:12" ht="16.5">
      <c r="A37" s="47">
        <v>45</v>
      </c>
      <c r="B37" s="5" t="s">
        <v>42</v>
      </c>
      <c r="C37" s="17"/>
      <c r="D37" s="17"/>
      <c r="E37" s="17"/>
      <c r="F37" s="17"/>
      <c r="G37" s="17"/>
      <c r="H37" s="17"/>
      <c r="I37" s="17"/>
      <c r="J37" s="17"/>
      <c r="K37" s="17"/>
      <c r="L37" s="68"/>
    </row>
    <row r="38" spans="1:12" ht="17.25" thickBot="1">
      <c r="A38" s="49">
        <v>46</v>
      </c>
      <c r="B38" s="15" t="s">
        <v>70</v>
      </c>
      <c r="C38" s="18"/>
      <c r="D38" s="18"/>
      <c r="E38" s="18"/>
      <c r="F38" s="18"/>
      <c r="G38" s="18"/>
      <c r="H38" s="18"/>
      <c r="I38" s="18"/>
      <c r="J38" s="18"/>
      <c r="K38" s="18"/>
      <c r="L38" s="70"/>
    </row>
    <row r="39" spans="1:12" ht="16.5">
      <c r="A39" s="66">
        <v>47</v>
      </c>
      <c r="B39" s="16" t="s">
        <v>44</v>
      </c>
      <c r="C39" s="19"/>
      <c r="D39" s="19"/>
      <c r="E39" s="19"/>
      <c r="F39" s="19"/>
      <c r="G39" s="19"/>
      <c r="H39" s="19"/>
      <c r="I39" s="19"/>
      <c r="J39" s="19"/>
      <c r="K39" s="19"/>
      <c r="L39" s="67"/>
    </row>
    <row r="40" spans="1:12" ht="16.5">
      <c r="A40" s="47">
        <v>49</v>
      </c>
      <c r="B40" s="5" t="s">
        <v>71</v>
      </c>
      <c r="C40" s="17"/>
      <c r="D40" s="17"/>
      <c r="E40" s="17"/>
      <c r="F40" s="17"/>
      <c r="G40" s="17"/>
      <c r="H40" s="17"/>
      <c r="I40" s="17"/>
      <c r="J40" s="17"/>
      <c r="K40" s="17"/>
      <c r="L40" s="68"/>
    </row>
    <row r="41" spans="1:12" ht="17.25" thickBot="1">
      <c r="A41" s="49">
        <v>50</v>
      </c>
      <c r="B41" s="15" t="s">
        <v>72</v>
      </c>
      <c r="C41" s="18"/>
      <c r="D41" s="18"/>
      <c r="E41" s="18"/>
      <c r="F41" s="18"/>
      <c r="G41" s="18"/>
      <c r="H41" s="18"/>
      <c r="I41" s="18"/>
      <c r="J41" s="18"/>
      <c r="K41" s="18"/>
      <c r="L41" s="7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55"/>
  <sheetViews>
    <sheetView zoomScalePageLayoutView="0" workbookViewId="0" topLeftCell="A1">
      <selection activeCell="B5" sqref="B5:B35"/>
    </sheetView>
  </sheetViews>
  <sheetFormatPr defaultColWidth="9.00390625" defaultRowHeight="16.5"/>
  <cols>
    <col min="1" max="1" width="3.875" style="2" customWidth="1"/>
    <col min="2" max="2" width="7.125" style="2" customWidth="1"/>
    <col min="3" max="3" width="8.875" style="21" customWidth="1"/>
    <col min="4" max="4" width="1.00390625" style="21" customWidth="1"/>
    <col min="5" max="5" width="9.625" style="23" customWidth="1"/>
    <col min="6" max="6" width="0.875" style="0" customWidth="1"/>
    <col min="7" max="7" width="9.625" style="0" customWidth="1"/>
    <col min="8" max="8" width="0.875" style="0" customWidth="1"/>
    <col min="9" max="9" width="9.625" style="0" customWidth="1"/>
    <col min="10" max="10" width="0.875" style="0" customWidth="1"/>
    <col min="11" max="11" width="9.625" style="0" customWidth="1"/>
    <col min="12" max="12" width="0.875" style="0" customWidth="1"/>
    <col min="13" max="13" width="9.625" style="0" customWidth="1"/>
    <col min="14" max="14" width="0.875" style="0" customWidth="1"/>
    <col min="15" max="15" width="9.625" style="0" customWidth="1"/>
    <col min="16" max="16" width="0.875" style="0" customWidth="1"/>
    <col min="17" max="17" width="9.625" style="0" customWidth="1"/>
    <col min="18" max="18" width="0.875" style="0" customWidth="1"/>
    <col min="19" max="19" width="9.625" style="0" customWidth="1"/>
    <col min="20" max="20" width="0.875" style="0" customWidth="1"/>
  </cols>
  <sheetData>
    <row r="2" spans="5:19" ht="21">
      <c r="E2" s="127" t="s">
        <v>52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4" ht="16.5">
      <c r="A3" s="5"/>
      <c r="B3" s="5"/>
      <c r="C3" s="37"/>
      <c r="D3" s="20"/>
    </row>
    <row r="4" spans="1:19" ht="16.5" customHeight="1">
      <c r="A4" s="5"/>
      <c r="B4" s="5"/>
      <c r="C4" s="37"/>
      <c r="D4" s="20"/>
      <c r="E4" s="30">
        <v>1</v>
      </c>
      <c r="F4" s="33"/>
      <c r="G4" s="30"/>
      <c r="I4" s="26" t="e">
        <f>班版座位表!#REF!</f>
        <v>#REF!</v>
      </c>
      <c r="J4" s="27"/>
      <c r="K4" s="26" t="e">
        <f>班版座位表!#REF!</f>
        <v>#REF!</v>
      </c>
      <c r="M4" s="26" t="e">
        <f>班版座位表!#REF!</f>
        <v>#REF!</v>
      </c>
      <c r="N4" s="33"/>
      <c r="O4" s="30"/>
      <c r="P4" s="33"/>
      <c r="Q4" s="30"/>
      <c r="R4" s="33"/>
      <c r="S4" s="30"/>
    </row>
    <row r="5" spans="1:19" ht="20.25" customHeight="1">
      <c r="A5" s="5">
        <v>3</v>
      </c>
      <c r="B5" s="5" t="s">
        <v>5</v>
      </c>
      <c r="C5" s="37">
        <v>10252271</v>
      </c>
      <c r="D5" s="20"/>
      <c r="E5" s="34" t="e">
        <f>VLOOKUP(E4,$A:$B,2,FALSE)</f>
        <v>#N/A</v>
      </c>
      <c r="F5" s="33"/>
      <c r="G5" s="34" t="e">
        <f>VLOOKUP(G4,$A:$B,2,FALSE)</f>
        <v>#N/A</v>
      </c>
      <c r="I5" s="25" t="e">
        <f>VLOOKUP(I4,$A:$B,2,FALSE)</f>
        <v>#REF!</v>
      </c>
      <c r="K5" s="25" t="e">
        <f>VLOOKUP(K4,$A:$B,2,FALSE)</f>
        <v>#REF!</v>
      </c>
      <c r="M5" s="25" t="e">
        <f>VLOOKUP(M4,$A:$B,2,FALSE)</f>
        <v>#REF!</v>
      </c>
      <c r="N5" s="33"/>
      <c r="O5" s="34" t="e">
        <f>VLOOKUP(O4,$A:$B,2,FALSE)</f>
        <v>#N/A</v>
      </c>
      <c r="P5" s="33"/>
      <c r="Q5" s="34" t="e">
        <f>VLOOKUP(Q4,$A:$B,2,FALSE)</f>
        <v>#N/A</v>
      </c>
      <c r="R5" s="33"/>
      <c r="S5" s="34" t="e">
        <f>VLOOKUP(S4,$A:$B,2,FALSE)</f>
        <v>#N/A</v>
      </c>
    </row>
    <row r="6" spans="1:19" ht="16.5" customHeight="1">
      <c r="A6" s="5">
        <v>4</v>
      </c>
      <c r="B6" s="5" t="s">
        <v>6</v>
      </c>
      <c r="C6" s="37">
        <v>10252272</v>
      </c>
      <c r="D6" s="20"/>
      <c r="E6" s="35" t="e">
        <f>VLOOKUP(E4,$A:$C,3,FALSE)</f>
        <v>#N/A</v>
      </c>
      <c r="F6" s="33"/>
      <c r="G6" s="35" t="e">
        <f>VLOOKUP(G4,$A:$C,3,FALSE)</f>
        <v>#N/A</v>
      </c>
      <c r="I6" s="24" t="e">
        <f>VLOOKUP(I4,$A:$C,3,FALSE)</f>
        <v>#REF!</v>
      </c>
      <c r="K6" s="24" t="e">
        <f>VLOOKUP(K4,$A:$C,3,FALSE)</f>
        <v>#REF!</v>
      </c>
      <c r="M6" s="24" t="e">
        <f>VLOOKUP(M4,$A:$C,3,FALSE)</f>
        <v>#REF!</v>
      </c>
      <c r="N6" s="33"/>
      <c r="O6" s="35" t="e">
        <f>VLOOKUP(O4,$A:$C,3,FALSE)</f>
        <v>#N/A</v>
      </c>
      <c r="P6" s="33"/>
      <c r="Q6" s="35" t="e">
        <f>VLOOKUP(Q4,$A:$C,3,FALSE)</f>
        <v>#N/A</v>
      </c>
      <c r="R6" s="33"/>
      <c r="S6" s="35" t="e">
        <f>VLOOKUP(S4,$A:$C,3,FALSE)</f>
        <v>#N/A</v>
      </c>
    </row>
    <row r="7" spans="1:19" ht="6.75" customHeight="1">
      <c r="A7" s="38">
        <v>5</v>
      </c>
      <c r="B7" s="38" t="s">
        <v>7</v>
      </c>
      <c r="C7" s="37">
        <v>10252059</v>
      </c>
      <c r="D7" s="20"/>
      <c r="E7" s="22"/>
      <c r="G7" s="22"/>
      <c r="I7" s="22"/>
      <c r="K7" s="22"/>
      <c r="M7" s="22"/>
      <c r="O7" s="22"/>
      <c r="Q7" s="22"/>
      <c r="S7" s="22"/>
    </row>
    <row r="8" spans="1:19" s="27" customFormat="1" ht="16.5" customHeight="1">
      <c r="A8" s="5">
        <v>6</v>
      </c>
      <c r="B8" s="5" t="s">
        <v>3</v>
      </c>
      <c r="C8" s="37">
        <v>10252260</v>
      </c>
      <c r="D8" s="28"/>
      <c r="E8" s="26" t="e">
        <f>班版座位表!#REF!</f>
        <v>#REF!</v>
      </c>
      <c r="G8" s="26" t="e">
        <f>班版座位表!#REF!</f>
        <v>#REF!</v>
      </c>
      <c r="I8" s="26">
        <f>'班版座位表'!F5</f>
        <v>0</v>
      </c>
      <c r="K8" s="26">
        <f>'班版座位表'!G5</f>
        <v>0</v>
      </c>
      <c r="M8" s="26">
        <f>'班版座位表'!H5</f>
        <v>0</v>
      </c>
      <c r="O8" s="26" t="e">
        <f>班版座位表!#REF!</f>
        <v>#REF!</v>
      </c>
      <c r="Q8" s="26" t="e">
        <f>班版座位表!#REF!</f>
        <v>#REF!</v>
      </c>
      <c r="S8" s="26">
        <f>'班版座位表'!I5</f>
        <v>0</v>
      </c>
    </row>
    <row r="9" spans="1:19" ht="19.5">
      <c r="A9" s="5">
        <v>7</v>
      </c>
      <c r="B9" s="5" t="s">
        <v>8</v>
      </c>
      <c r="C9" s="37">
        <v>10252108</v>
      </c>
      <c r="D9" s="20"/>
      <c r="E9" s="25" t="e">
        <f>VLOOKUP(E8,$A:$B,2,FALSE)</f>
        <v>#REF!</v>
      </c>
      <c r="G9" s="25" t="e">
        <f>VLOOKUP(G8,$A:$B,2,FALSE)</f>
        <v>#REF!</v>
      </c>
      <c r="I9" s="25" t="e">
        <f>VLOOKUP(I8,$A:$B,2,FALSE)</f>
        <v>#N/A</v>
      </c>
      <c r="K9" s="25" t="e">
        <f>VLOOKUP(K8,$A:$B,2,FALSE)</f>
        <v>#N/A</v>
      </c>
      <c r="M9" s="25" t="e">
        <f>VLOOKUP(M8,$A:$B,2,FALSE)</f>
        <v>#N/A</v>
      </c>
      <c r="O9" s="25" t="e">
        <f>VLOOKUP(O8,$A:$B,2,FALSE)</f>
        <v>#REF!</v>
      </c>
      <c r="Q9" s="25" t="e">
        <f>VLOOKUP(Q8,$A:$B,2,FALSE)</f>
        <v>#REF!</v>
      </c>
      <c r="S9" s="25" t="e">
        <f>VLOOKUP(S8,$A:$B,2,FALSE)</f>
        <v>#N/A</v>
      </c>
    </row>
    <row r="10" spans="1:19" ht="16.5">
      <c r="A10" s="5">
        <v>8</v>
      </c>
      <c r="B10" s="5" t="s">
        <v>9</v>
      </c>
      <c r="C10" s="37">
        <v>10252142</v>
      </c>
      <c r="D10" s="20"/>
      <c r="E10" s="24" t="e">
        <f>VLOOKUP(E8,$A:$C,3,FALSE)</f>
        <v>#REF!</v>
      </c>
      <c r="G10" s="24" t="e">
        <f>VLOOKUP(G8,$A:$C,3,FALSE)</f>
        <v>#REF!</v>
      </c>
      <c r="I10" s="24" t="e">
        <f>VLOOKUP(I8,$A:$C,3,FALSE)</f>
        <v>#N/A</v>
      </c>
      <c r="K10" s="24" t="e">
        <f>VLOOKUP(K8,$A:$C,3,FALSE)</f>
        <v>#N/A</v>
      </c>
      <c r="M10" s="24" t="e">
        <f>VLOOKUP(M8,$A:$C,3,FALSE)</f>
        <v>#N/A</v>
      </c>
      <c r="O10" s="24" t="e">
        <f>VLOOKUP(O8,$A:$C,3,FALSE)</f>
        <v>#REF!</v>
      </c>
      <c r="Q10" s="24" t="e">
        <f>VLOOKUP(Q8,$A:$C,3,FALSE)</f>
        <v>#REF!</v>
      </c>
      <c r="S10" s="24" t="e">
        <f>VLOOKUP(S8,$A:$C,3,FALSE)</f>
        <v>#N/A</v>
      </c>
    </row>
    <row r="11" spans="1:19" ht="6.75" customHeight="1">
      <c r="A11" s="5">
        <v>9</v>
      </c>
      <c r="B11" s="5" t="s">
        <v>10</v>
      </c>
      <c r="C11" s="37">
        <v>10252164</v>
      </c>
      <c r="D11" s="20"/>
      <c r="G11" s="23"/>
      <c r="I11" s="23"/>
      <c r="K11" s="23"/>
      <c r="M11" s="23"/>
      <c r="O11" s="23"/>
      <c r="Q11" s="23"/>
      <c r="S11" s="23"/>
    </row>
    <row r="12" spans="1:19" s="27" customFormat="1" ht="21">
      <c r="A12" s="38">
        <v>10</v>
      </c>
      <c r="B12" s="38" t="s">
        <v>11</v>
      </c>
      <c r="C12" s="37">
        <v>10252102</v>
      </c>
      <c r="D12" s="28"/>
      <c r="E12" s="26">
        <f>'班版座位表'!D5</f>
        <v>25</v>
      </c>
      <c r="G12" s="26">
        <f>'班版座位表'!E5</f>
        <v>19</v>
      </c>
      <c r="I12" s="26">
        <f>'班版座位表'!F10</f>
        <v>28</v>
      </c>
      <c r="K12" s="26">
        <f>'班版座位表'!G10</f>
        <v>32</v>
      </c>
      <c r="M12" s="26">
        <f>'班版座位表'!H10</f>
        <v>14</v>
      </c>
      <c r="O12" s="26" t="e">
        <f>班版座位表!#REF!</f>
        <v>#REF!</v>
      </c>
      <c r="Q12" s="26" t="e">
        <f>班版座位表!#REF!</f>
        <v>#REF!</v>
      </c>
      <c r="S12" s="26">
        <f>'班版座位表'!I10</f>
        <v>0</v>
      </c>
    </row>
    <row r="13" spans="1:19" ht="19.5">
      <c r="A13" s="5">
        <v>11</v>
      </c>
      <c r="B13" s="5" t="s">
        <v>12</v>
      </c>
      <c r="C13" s="37">
        <v>10252122</v>
      </c>
      <c r="D13" s="20"/>
      <c r="E13" s="25" t="str">
        <f>VLOOKUP(E12,$A:$B,2,FALSE)</f>
        <v>郭斯婷</v>
      </c>
      <c r="G13" s="25" t="str">
        <f>VLOOKUP(G12,$A:$B,2,FALSE)</f>
        <v>范鈺梅</v>
      </c>
      <c r="I13" s="25" t="str">
        <f>VLOOKUP(I12,$A:$B,2,FALSE)</f>
        <v>陳珮瑄</v>
      </c>
      <c r="K13" s="25" t="str">
        <f>VLOOKUP(K12,$A:$B,2,FALSE)</f>
        <v>黃怡寧</v>
      </c>
      <c r="M13" s="25" t="str">
        <f>VLOOKUP(M12,$A:$B,2,FALSE)</f>
        <v>林純羽</v>
      </c>
      <c r="O13" s="25" t="e">
        <f>VLOOKUP(O12,$A:$B,2,FALSE)</f>
        <v>#REF!</v>
      </c>
      <c r="Q13" s="25" t="e">
        <f>VLOOKUP(Q12,$A:$B,2,FALSE)</f>
        <v>#REF!</v>
      </c>
      <c r="S13" s="25" t="e">
        <f>VLOOKUP(S12,$A:$B,2,FALSE)</f>
        <v>#N/A</v>
      </c>
    </row>
    <row r="14" spans="1:19" ht="16.5">
      <c r="A14" s="5">
        <v>13</v>
      </c>
      <c r="B14" s="5" t="s">
        <v>13</v>
      </c>
      <c r="C14" s="37">
        <v>10252186</v>
      </c>
      <c r="D14" s="20"/>
      <c r="E14" s="24">
        <f>VLOOKUP(E12,$A:$C,3,FALSE)</f>
        <v>10252042</v>
      </c>
      <c r="G14" s="24">
        <f>VLOOKUP(G12,$A:$C,3,FALSE)</f>
        <v>10252279</v>
      </c>
      <c r="I14" s="24">
        <f>VLOOKUP(I12,$A:$C,3,FALSE)</f>
        <v>10252100</v>
      </c>
      <c r="K14" s="24">
        <f>VLOOKUP(K12,$A:$C,3,FALSE)</f>
        <v>10252243</v>
      </c>
      <c r="M14" s="24">
        <f>VLOOKUP(M12,$A:$C,3,FALSE)</f>
        <v>10252161</v>
      </c>
      <c r="O14" s="24" t="e">
        <f>VLOOKUP(O12,$A:$C,3,FALSE)</f>
        <v>#REF!</v>
      </c>
      <c r="Q14" s="24" t="e">
        <f>VLOOKUP(Q12,$A:$C,3,FALSE)</f>
        <v>#REF!</v>
      </c>
      <c r="S14" s="24" t="e">
        <f>VLOOKUP(S12,$A:$C,3,FALSE)</f>
        <v>#N/A</v>
      </c>
    </row>
    <row r="15" spans="1:19" ht="6.75" customHeight="1">
      <c r="A15" s="5">
        <v>14</v>
      </c>
      <c r="B15" s="5" t="s">
        <v>14</v>
      </c>
      <c r="C15" s="37">
        <v>10252161</v>
      </c>
      <c r="D15" s="20"/>
      <c r="G15" s="23"/>
      <c r="I15" s="23"/>
      <c r="K15" s="23"/>
      <c r="M15" s="23"/>
      <c r="O15" s="23"/>
      <c r="Q15" s="23"/>
      <c r="S15" s="23"/>
    </row>
    <row r="16" spans="1:19" s="27" customFormat="1" ht="21">
      <c r="A16" s="5">
        <v>15</v>
      </c>
      <c r="B16" s="5" t="s">
        <v>15</v>
      </c>
      <c r="C16" s="37">
        <v>10252278</v>
      </c>
      <c r="D16" s="28"/>
      <c r="E16" s="26">
        <f>'班版座位表'!D10</f>
        <v>15</v>
      </c>
      <c r="G16" s="26">
        <f>'班版座位表'!E10</f>
        <v>9</v>
      </c>
      <c r="I16" s="26">
        <f>'班版座位表'!F15</f>
        <v>31</v>
      </c>
      <c r="K16" s="26">
        <f>'班版座位表'!G15</f>
        <v>33</v>
      </c>
      <c r="M16" s="26">
        <f>'班版座位表'!H15</f>
        <v>17</v>
      </c>
      <c r="O16" s="26" t="e">
        <f>班版座位表!#REF!</f>
        <v>#REF!</v>
      </c>
      <c r="Q16" s="26" t="e">
        <f>班版座位表!#REF!</f>
        <v>#REF!</v>
      </c>
      <c r="S16" s="26">
        <f>'班版座位表'!I15</f>
        <v>0</v>
      </c>
    </row>
    <row r="17" spans="1:19" ht="19.5">
      <c r="A17" s="38">
        <v>16</v>
      </c>
      <c r="B17" s="38" t="s">
        <v>16</v>
      </c>
      <c r="C17" s="37">
        <v>10252187</v>
      </c>
      <c r="D17" s="20"/>
      <c r="E17" s="25" t="str">
        <f>VLOOKUP(E16,$A:$B,2,FALSE)</f>
        <v>邱于瑄</v>
      </c>
      <c r="G17" s="25" t="str">
        <f>VLOOKUP(G16,$A:$B,2,FALSE)</f>
        <v>林心湲</v>
      </c>
      <c r="I17" s="25" t="str">
        <f>VLOOKUP(I16,$A:$B,2,FALSE)</f>
        <v>黃子俞</v>
      </c>
      <c r="K17" s="25" t="str">
        <f>VLOOKUP(K16,$A:$B,2,FALSE)</f>
        <v>黃俊昇</v>
      </c>
      <c r="M17" s="25" t="str">
        <f>VLOOKUP(M16,$A:$B,2,FALSE)</f>
        <v>姚宛汝</v>
      </c>
      <c r="O17" s="25" t="e">
        <f>VLOOKUP(O16,$A:$B,2,FALSE)</f>
        <v>#REF!</v>
      </c>
      <c r="Q17" s="25" t="e">
        <f>VLOOKUP(Q16,$A:$B,2,FALSE)</f>
        <v>#REF!</v>
      </c>
      <c r="S17" s="25" t="e">
        <f>VLOOKUP(S16,$A:$B,2,FALSE)</f>
        <v>#N/A</v>
      </c>
    </row>
    <row r="18" spans="1:19" ht="16.5">
      <c r="A18" s="5">
        <v>17</v>
      </c>
      <c r="B18" s="5" t="s">
        <v>17</v>
      </c>
      <c r="C18" s="37">
        <v>10252116</v>
      </c>
      <c r="D18" s="20"/>
      <c r="E18" s="24">
        <f>VLOOKUP(E16,$A:$C,3,FALSE)</f>
        <v>10252278</v>
      </c>
      <c r="G18" s="24">
        <f>VLOOKUP(G16,$A:$C,3,FALSE)</f>
        <v>10252164</v>
      </c>
      <c r="I18" s="24">
        <f>VLOOKUP(I16,$A:$C,3,FALSE)</f>
        <v>10252098</v>
      </c>
      <c r="K18" s="24">
        <f>VLOOKUP(K16,$A:$C,3,FALSE)</f>
        <v>10252137</v>
      </c>
      <c r="M18" s="24">
        <f>VLOOKUP(M16,$A:$C,3,FALSE)</f>
        <v>10252116</v>
      </c>
      <c r="O18" s="24" t="e">
        <f>VLOOKUP(O16,$A:$C,3,FALSE)</f>
        <v>#REF!</v>
      </c>
      <c r="Q18" s="24" t="e">
        <f>VLOOKUP(Q16,$A:$C,3,FALSE)</f>
        <v>#REF!</v>
      </c>
      <c r="S18" s="24" t="e">
        <f>VLOOKUP(S16,$A:$C,3,FALSE)</f>
        <v>#N/A</v>
      </c>
    </row>
    <row r="19" spans="1:19" ht="6.75" customHeight="1">
      <c r="A19" s="5">
        <v>18</v>
      </c>
      <c r="B19" s="5" t="s">
        <v>18</v>
      </c>
      <c r="C19" s="37">
        <v>10252132</v>
      </c>
      <c r="D19" s="20"/>
      <c r="G19" s="23"/>
      <c r="I19" s="23"/>
      <c r="K19" s="23"/>
      <c r="M19" s="23"/>
      <c r="O19" s="23"/>
      <c r="Q19" s="23"/>
      <c r="S19" s="23"/>
    </row>
    <row r="20" spans="1:19" s="27" customFormat="1" ht="21">
      <c r="A20" s="5">
        <v>19</v>
      </c>
      <c r="B20" s="5" t="s">
        <v>19</v>
      </c>
      <c r="C20" s="37">
        <v>10252279</v>
      </c>
      <c r="D20" s="28"/>
      <c r="E20" s="26">
        <f>'班版座位表'!D15</f>
        <v>26</v>
      </c>
      <c r="G20" s="26">
        <f>'班版座位表'!E15</f>
        <v>21</v>
      </c>
      <c r="I20" s="26">
        <f>'班版座位表'!F20</f>
        <v>29</v>
      </c>
      <c r="K20" s="26">
        <f>'班版座位表'!G20</f>
        <v>30</v>
      </c>
      <c r="M20" s="26">
        <f>'班版座位表'!H20</f>
        <v>20</v>
      </c>
      <c r="O20" s="26" t="e">
        <f>班版座位表!#REF!</f>
        <v>#REF!</v>
      </c>
      <c r="Q20" s="26" t="e">
        <f>班版座位表!#REF!</f>
        <v>#REF!</v>
      </c>
      <c r="S20" s="26">
        <f>'班版座位表'!I20</f>
        <v>0</v>
      </c>
    </row>
    <row r="21" spans="1:19" ht="19.5">
      <c r="A21" s="5">
        <v>20</v>
      </c>
      <c r="B21" s="5" t="s">
        <v>20</v>
      </c>
      <c r="C21" s="37">
        <v>10252095</v>
      </c>
      <c r="D21" s="20"/>
      <c r="E21" s="25" t="str">
        <f>VLOOKUP(E20,$A:$B,2,FALSE)</f>
        <v>陳姿妤</v>
      </c>
      <c r="G21" s="25" t="str">
        <f>VLOOKUP(G20,$A:$B,2,FALSE)</f>
        <v>張怡靜</v>
      </c>
      <c r="I21" s="25" t="e">
        <f>VLOOKUP(I20,$A:$B,2,FALSE)</f>
        <v>#N/A</v>
      </c>
      <c r="K21" s="25" t="str">
        <f>VLOOKUP(K20,$A:$B,2,FALSE)</f>
        <v>黃瀞儀</v>
      </c>
      <c r="M21" s="25" t="str">
        <f>VLOOKUP(M20,$A:$B,2,FALSE)</f>
        <v>桂心潔</v>
      </c>
      <c r="O21" s="25" t="e">
        <f>VLOOKUP(O20,$A:$B,2,FALSE)</f>
        <v>#REF!</v>
      </c>
      <c r="Q21" s="25" t="e">
        <f>VLOOKUP(Q20,$A:$B,2,FALSE)</f>
        <v>#REF!</v>
      </c>
      <c r="S21" s="25" t="e">
        <f>VLOOKUP(S20,$A:$B,2,FALSE)</f>
        <v>#N/A</v>
      </c>
    </row>
    <row r="22" spans="1:19" ht="16.5">
      <c r="A22" s="5">
        <v>21</v>
      </c>
      <c r="B22" s="5" t="s">
        <v>21</v>
      </c>
      <c r="C22" s="37">
        <v>10252126</v>
      </c>
      <c r="D22" s="20"/>
      <c r="E22" s="24">
        <f>VLOOKUP(E20,$A:$C,3,FALSE)</f>
        <v>10252086</v>
      </c>
      <c r="G22" s="24">
        <f>VLOOKUP(G20,$A:$C,3,FALSE)</f>
        <v>10252126</v>
      </c>
      <c r="I22" s="24" t="e">
        <f>VLOOKUP(I20,$A:$C,3,FALSE)</f>
        <v>#N/A</v>
      </c>
      <c r="K22" s="24">
        <f>VLOOKUP(K20,$A:$C,3,FALSE)</f>
        <v>10252091</v>
      </c>
      <c r="M22" s="24">
        <f>VLOOKUP(M20,$A:$C,3,FALSE)</f>
        <v>10252095</v>
      </c>
      <c r="O22" s="24" t="e">
        <f>VLOOKUP(O20,$A:$C,3,FALSE)</f>
        <v>#REF!</v>
      </c>
      <c r="Q22" s="24" t="e">
        <f>VLOOKUP(Q20,$A:$C,3,FALSE)</f>
        <v>#REF!</v>
      </c>
      <c r="S22" s="24" t="e">
        <f>VLOOKUP(S20,$A:$C,3,FALSE)</f>
        <v>#N/A</v>
      </c>
    </row>
    <row r="23" spans="1:19" ht="6.75" customHeight="1">
      <c r="A23" s="5">
        <v>22</v>
      </c>
      <c r="B23" s="5" t="s">
        <v>22</v>
      </c>
      <c r="C23" s="37">
        <v>10252079</v>
      </c>
      <c r="D23" s="20"/>
      <c r="G23" s="23"/>
      <c r="I23" s="23"/>
      <c r="K23" s="23"/>
      <c r="M23" s="23"/>
      <c r="O23" s="23"/>
      <c r="Q23" s="23"/>
      <c r="S23" s="23"/>
    </row>
    <row r="24" spans="1:19" s="27" customFormat="1" ht="21">
      <c r="A24" s="5">
        <v>23</v>
      </c>
      <c r="B24" s="5" t="s">
        <v>23</v>
      </c>
      <c r="C24" s="37">
        <v>10252093</v>
      </c>
      <c r="D24" s="28"/>
      <c r="E24" s="26">
        <f>'班版座位表'!D20</f>
        <v>2</v>
      </c>
      <c r="G24" s="26">
        <f>'班版座位表'!E20</f>
        <v>18</v>
      </c>
      <c r="I24" s="26">
        <f>'班版座位表'!F25</f>
        <v>8</v>
      </c>
      <c r="K24" s="26">
        <f>'班版座位表'!G25</f>
        <v>11</v>
      </c>
      <c r="M24" s="26">
        <f>'班版座位表'!H25</f>
        <v>6</v>
      </c>
      <c r="O24" s="26" t="e">
        <f>班版座位表!#REF!</f>
        <v>#REF!</v>
      </c>
      <c r="Q24" s="26" t="e">
        <f>班版座位表!#REF!</f>
        <v>#REF!</v>
      </c>
      <c r="S24" s="26">
        <f>'班版座位表'!I25</f>
        <v>0</v>
      </c>
    </row>
    <row r="25" spans="1:19" ht="19.5">
      <c r="A25" s="5">
        <v>24</v>
      </c>
      <c r="B25" s="5" t="s">
        <v>24</v>
      </c>
      <c r="C25" s="37">
        <v>10252099</v>
      </c>
      <c r="D25" s="20"/>
      <c r="E25" s="25" t="e">
        <f>VLOOKUP(E24,$A:$B,2,FALSE)</f>
        <v>#N/A</v>
      </c>
      <c r="G25" s="25" t="str">
        <f>VLOOKUP(G24,$A:$B,2,FALSE)</f>
        <v>施亞廷</v>
      </c>
      <c r="I25" s="25" t="str">
        <f>VLOOKUP(I24,$A:$B,2,FALSE)</f>
        <v>周佳誼</v>
      </c>
      <c r="K25" s="25" t="str">
        <f>VLOOKUP(K24,$A:$B,2,FALSE)</f>
        <v>林怡如</v>
      </c>
      <c r="M25" s="25" t="str">
        <f>VLOOKUP(M24,$A:$B,2,FALSE)</f>
        <v>汪彤</v>
      </c>
      <c r="O25" s="25" t="e">
        <f>VLOOKUP(O24,$A:$B,2,FALSE)</f>
        <v>#REF!</v>
      </c>
      <c r="Q25" s="25" t="e">
        <f>VLOOKUP(Q24,$A:$B,2,FALSE)</f>
        <v>#REF!</v>
      </c>
      <c r="S25" s="25" t="e">
        <f>VLOOKUP(S24,$A:$B,2,FALSE)</f>
        <v>#N/A</v>
      </c>
    </row>
    <row r="26" spans="1:19" ht="16.5">
      <c r="A26" s="5">
        <v>25</v>
      </c>
      <c r="B26" s="5" t="s">
        <v>25</v>
      </c>
      <c r="C26" s="37">
        <v>10252042</v>
      </c>
      <c r="D26" s="20"/>
      <c r="E26" s="24" t="e">
        <f>VLOOKUP(E24,$A:$C,3,FALSE)</f>
        <v>#N/A</v>
      </c>
      <c r="G26" s="24">
        <f>VLOOKUP(G24,$A:$C,3,FALSE)</f>
        <v>10252132</v>
      </c>
      <c r="I26" s="24">
        <f>VLOOKUP(I24,$A:$C,3,FALSE)</f>
        <v>10252142</v>
      </c>
      <c r="K26" s="24">
        <f>VLOOKUP(K24,$A:$C,3,FALSE)</f>
        <v>10252122</v>
      </c>
      <c r="M26" s="24">
        <f>VLOOKUP(M24,$A:$C,3,FALSE)</f>
        <v>10252260</v>
      </c>
      <c r="O26" s="24" t="e">
        <f>VLOOKUP(O24,$A:$C,3,FALSE)</f>
        <v>#REF!</v>
      </c>
      <c r="Q26" s="24" t="e">
        <f>VLOOKUP(Q24,$A:$C,3,FALSE)</f>
        <v>#REF!</v>
      </c>
      <c r="S26" s="24" t="e">
        <f>VLOOKUP(S24,$A:$C,3,FALSE)</f>
        <v>#N/A</v>
      </c>
    </row>
    <row r="27" spans="1:19" ht="6.75" customHeight="1">
      <c r="A27" s="5">
        <v>26</v>
      </c>
      <c r="B27" s="5" t="s">
        <v>26</v>
      </c>
      <c r="C27" s="37">
        <v>10252086</v>
      </c>
      <c r="D27" s="20"/>
      <c r="G27" s="23"/>
      <c r="I27" s="23"/>
      <c r="K27" s="23"/>
      <c r="M27" s="23"/>
      <c r="O27" s="23"/>
      <c r="Q27" s="23"/>
      <c r="S27" s="23"/>
    </row>
    <row r="28" spans="1:19" s="27" customFormat="1" ht="21">
      <c r="A28" s="5">
        <v>27</v>
      </c>
      <c r="B28" s="5" t="s">
        <v>27</v>
      </c>
      <c r="C28" s="37">
        <v>10252286</v>
      </c>
      <c r="D28" s="28"/>
      <c r="E28" s="26">
        <f>'班版座位表'!D25</f>
        <v>1</v>
      </c>
      <c r="G28" s="26">
        <f>'班版座位表'!E25</f>
        <v>5</v>
      </c>
      <c r="I28" s="26">
        <f>'班版座位表'!F30</f>
        <v>22</v>
      </c>
      <c r="K28" s="26">
        <f>'班版座位表'!G30</f>
        <v>10</v>
      </c>
      <c r="M28" s="26">
        <f>'班版座位表'!H30</f>
        <v>13</v>
      </c>
      <c r="O28" s="26" t="e">
        <f>班版座位表!#REF!</f>
        <v>#REF!</v>
      </c>
      <c r="Q28" s="26" t="e">
        <f>班版座位表!#REF!</f>
        <v>#REF!</v>
      </c>
      <c r="S28" s="30"/>
    </row>
    <row r="29" spans="1:19" ht="19.5">
      <c r="A29" s="5">
        <v>28</v>
      </c>
      <c r="B29" s="5" t="s">
        <v>28</v>
      </c>
      <c r="C29" s="37">
        <v>10252100</v>
      </c>
      <c r="D29" s="20"/>
      <c r="E29" s="25" t="e">
        <f>VLOOKUP(E28,$A:$B,2,FALSE)</f>
        <v>#N/A</v>
      </c>
      <c r="G29" s="25" t="str">
        <f>VLOOKUP(G28,$A:$B,2,FALSE)</f>
        <v>李家成</v>
      </c>
      <c r="I29" s="25" t="str">
        <f>VLOOKUP(I28,$A:$B,2,FALSE)</f>
        <v>張洧瑞</v>
      </c>
      <c r="K29" s="25" t="str">
        <f>VLOOKUP(K28,$A:$B,2,FALSE)</f>
        <v>林如枰</v>
      </c>
      <c r="M29" s="25" t="str">
        <f>VLOOKUP(M28,$A:$B,2,FALSE)</f>
        <v>林倩妤</v>
      </c>
      <c r="O29" s="25" t="e">
        <f>VLOOKUP(O28,$A:$B,2,FALSE)</f>
        <v>#REF!</v>
      </c>
      <c r="Q29" s="25" t="e">
        <f>VLOOKUP(Q28,$A:$B,2,FALSE)</f>
        <v>#REF!</v>
      </c>
      <c r="S29" s="31"/>
    </row>
    <row r="30" spans="1:19" ht="16.5">
      <c r="A30" s="5"/>
      <c r="B30" s="5"/>
      <c r="C30" s="37"/>
      <c r="D30" s="20"/>
      <c r="E30" s="24" t="e">
        <f>VLOOKUP(E28,$A:$C,3,FALSE)</f>
        <v>#N/A</v>
      </c>
      <c r="G30" s="24">
        <f>VLOOKUP(G28,$A:$C,3,FALSE)</f>
        <v>10252059</v>
      </c>
      <c r="I30" s="24">
        <f>VLOOKUP(I28,$A:$C,3,FALSE)</f>
        <v>10252079</v>
      </c>
      <c r="K30" s="24">
        <f>VLOOKUP(K28,$A:$C,3,FALSE)</f>
        <v>10252102</v>
      </c>
      <c r="M30" s="24">
        <f>VLOOKUP(M28,$A:$C,3,FALSE)</f>
        <v>10252186</v>
      </c>
      <c r="O30" s="24" t="e">
        <f>VLOOKUP(O28,$A:$C,3,FALSE)</f>
        <v>#REF!</v>
      </c>
      <c r="Q30" s="24" t="e">
        <f>VLOOKUP(Q28,$A:$C,3,FALSE)</f>
        <v>#REF!</v>
      </c>
      <c r="S30" s="32"/>
    </row>
    <row r="31" spans="1:4" ht="16.5">
      <c r="A31" s="5">
        <v>30</v>
      </c>
      <c r="B31" s="5" t="s">
        <v>45</v>
      </c>
      <c r="C31" s="37">
        <v>10252091</v>
      </c>
      <c r="D31" s="20"/>
    </row>
    <row r="32" spans="1:4" ht="16.5">
      <c r="A32" s="5">
        <v>31</v>
      </c>
      <c r="B32" s="5" t="s">
        <v>29</v>
      </c>
      <c r="C32" s="37">
        <v>10252098</v>
      </c>
      <c r="D32" s="20"/>
    </row>
    <row r="33" spans="1:13" ht="30.75" customHeight="1">
      <c r="A33" s="5">
        <v>32</v>
      </c>
      <c r="B33" s="5" t="s">
        <v>2</v>
      </c>
      <c r="C33" s="37">
        <v>10252243</v>
      </c>
      <c r="D33" s="20"/>
      <c r="K33" s="128" t="s">
        <v>46</v>
      </c>
      <c r="L33" s="129"/>
      <c r="M33" s="130"/>
    </row>
    <row r="34" spans="1:4" ht="16.5">
      <c r="A34" s="5">
        <v>33</v>
      </c>
      <c r="B34" s="5" t="s">
        <v>30</v>
      </c>
      <c r="C34" s="37">
        <v>10252137</v>
      </c>
      <c r="D34" s="20"/>
    </row>
    <row r="35" spans="1:4" ht="16.5">
      <c r="A35" s="5">
        <v>34</v>
      </c>
      <c r="B35" s="5" t="s">
        <v>31</v>
      </c>
      <c r="C35" s="37">
        <v>10252292</v>
      </c>
      <c r="D35" s="20"/>
    </row>
    <row r="36" spans="1:4" ht="16.5">
      <c r="A36" s="5">
        <v>35</v>
      </c>
      <c r="B36" s="5" t="s">
        <v>32</v>
      </c>
      <c r="C36" s="37">
        <v>10252139</v>
      </c>
      <c r="D36" s="20"/>
    </row>
    <row r="37" spans="1:4" ht="16.5">
      <c r="A37" s="5">
        <v>37</v>
      </c>
      <c r="B37" s="5" t="s">
        <v>4</v>
      </c>
      <c r="C37" s="37">
        <v>10252026</v>
      </c>
      <c r="D37" s="20"/>
    </row>
    <row r="38" spans="1:4" ht="16.5">
      <c r="A38" s="5">
        <v>38</v>
      </c>
      <c r="B38" s="5" t="s">
        <v>33</v>
      </c>
      <c r="C38" s="37">
        <v>10252295</v>
      </c>
      <c r="D38" s="20"/>
    </row>
    <row r="39" spans="1:4" ht="16.5">
      <c r="A39" s="5">
        <v>39</v>
      </c>
      <c r="B39" s="5" t="s">
        <v>34</v>
      </c>
      <c r="C39" s="37">
        <v>10252123</v>
      </c>
      <c r="D39" s="20"/>
    </row>
    <row r="40" spans="1:4" ht="16.5">
      <c r="A40" s="5">
        <v>40</v>
      </c>
      <c r="B40" s="5" t="s">
        <v>1</v>
      </c>
      <c r="C40" s="37">
        <v>10252177</v>
      </c>
      <c r="D40" s="20"/>
    </row>
    <row r="41" spans="1:4" ht="16.5">
      <c r="A41" s="5">
        <v>41</v>
      </c>
      <c r="B41" s="5" t="s">
        <v>35</v>
      </c>
      <c r="C41" s="37">
        <v>10252242</v>
      </c>
      <c r="D41" s="20"/>
    </row>
    <row r="42" spans="1:4" ht="16.5">
      <c r="A42" s="5">
        <v>42</v>
      </c>
      <c r="B42" s="5" t="s">
        <v>36</v>
      </c>
      <c r="C42" s="37">
        <v>10252032</v>
      </c>
      <c r="D42" s="20"/>
    </row>
    <row r="43" spans="1:4" ht="16.5">
      <c r="A43" s="5">
        <v>43</v>
      </c>
      <c r="B43" s="5" t="s">
        <v>37</v>
      </c>
      <c r="C43" s="37">
        <v>10252146</v>
      </c>
      <c r="D43" s="20"/>
    </row>
    <row r="44" spans="1:4" ht="16.5">
      <c r="A44" s="5">
        <v>44</v>
      </c>
      <c r="B44" s="5" t="s">
        <v>38</v>
      </c>
      <c r="C44" s="37">
        <v>10252127</v>
      </c>
      <c r="D44" s="20"/>
    </row>
    <row r="45" spans="1:4" ht="16.5">
      <c r="A45" s="5">
        <v>45</v>
      </c>
      <c r="B45" s="5" t="s">
        <v>39</v>
      </c>
      <c r="C45" s="37">
        <v>10252115</v>
      </c>
      <c r="D45" s="20"/>
    </row>
    <row r="46" spans="1:4" ht="16.5">
      <c r="A46" s="5">
        <v>47</v>
      </c>
      <c r="B46" s="5" t="s">
        <v>40</v>
      </c>
      <c r="C46" s="37">
        <v>10252148</v>
      </c>
      <c r="D46" s="20"/>
    </row>
    <row r="47" spans="1:4" ht="16.5">
      <c r="A47" s="5">
        <v>48</v>
      </c>
      <c r="B47" s="5" t="s">
        <v>41</v>
      </c>
      <c r="C47" s="37">
        <v>10252129</v>
      </c>
      <c r="D47" s="20"/>
    </row>
    <row r="48" spans="1:4" ht="16.5">
      <c r="A48" s="5">
        <v>49</v>
      </c>
      <c r="B48" s="5" t="s">
        <v>42</v>
      </c>
      <c r="C48" s="37">
        <v>10252181</v>
      </c>
      <c r="D48" s="20"/>
    </row>
    <row r="49" spans="1:4" ht="16.5">
      <c r="A49" s="5">
        <v>50</v>
      </c>
      <c r="B49" s="5" t="s">
        <v>43</v>
      </c>
      <c r="C49" s="37">
        <v>10252309</v>
      </c>
      <c r="D49" s="20"/>
    </row>
    <row r="50" spans="1:4" ht="16.5">
      <c r="A50" s="5">
        <v>51</v>
      </c>
      <c r="B50" s="5" t="s">
        <v>44</v>
      </c>
      <c r="C50" s="37">
        <v>10252310</v>
      </c>
      <c r="D50" s="20"/>
    </row>
    <row r="51" spans="1:4" ht="16.5">
      <c r="A51" s="5">
        <v>52</v>
      </c>
      <c r="B51" s="5" t="s">
        <v>47</v>
      </c>
      <c r="C51" s="37">
        <v>10252313</v>
      </c>
      <c r="D51" s="20"/>
    </row>
    <row r="52" spans="1:4" ht="16.5">
      <c r="A52" s="5">
        <v>53</v>
      </c>
      <c r="B52" s="5" t="s">
        <v>48</v>
      </c>
      <c r="C52" s="37">
        <v>10252314</v>
      </c>
      <c r="D52" s="20"/>
    </row>
    <row r="53" spans="1:3" ht="16.5">
      <c r="A53" s="5">
        <v>54</v>
      </c>
      <c r="B53" s="5" t="s">
        <v>49</v>
      </c>
      <c r="C53" s="37">
        <v>10252315</v>
      </c>
    </row>
    <row r="54" spans="1:3" ht="16.5">
      <c r="A54" s="5">
        <v>55</v>
      </c>
      <c r="B54" s="5" t="s">
        <v>50</v>
      </c>
      <c r="C54" s="37">
        <v>10252316</v>
      </c>
    </row>
    <row r="55" spans="1:3" ht="16.5">
      <c r="A55" s="5">
        <v>56</v>
      </c>
      <c r="B55" s="5" t="s">
        <v>51</v>
      </c>
      <c r="C55" s="37">
        <v>10252317</v>
      </c>
    </row>
  </sheetData>
  <sheetProtection/>
  <mergeCells count="2">
    <mergeCell ref="E2:S2"/>
    <mergeCell ref="K33:M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Military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Jente</dc:creator>
  <cp:keywords/>
  <dc:description/>
  <cp:lastModifiedBy>Jente</cp:lastModifiedBy>
  <cp:lastPrinted>2022-04-27T06:42:43Z</cp:lastPrinted>
  <dcterms:created xsi:type="dcterms:W3CDTF">2003-09-17T07:28:25Z</dcterms:created>
  <dcterms:modified xsi:type="dcterms:W3CDTF">2022-04-27T06:58:19Z</dcterms:modified>
  <cp:category/>
  <cp:version/>
  <cp:contentType/>
  <cp:contentStatus/>
</cp:coreProperties>
</file>